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1515" windowWidth="19035" windowHeight="4800"/>
  </bookViews>
  <sheets>
    <sheet name="Лист1" sheetId="1" r:id="rId1"/>
    <sheet name="Лист2" sheetId="2" r:id="rId2"/>
    <sheet name="Лист3" sheetId="3" r:id="rId3"/>
  </sheets>
  <definedNames>
    <definedName name="_xlnm._FilterDatabase" localSheetId="0" hidden="1">Лист1!$A$2:$M$78</definedName>
  </definedNames>
  <calcPr calcId="145621"/>
</workbook>
</file>

<file path=xl/calcChain.xml><?xml version="1.0" encoding="utf-8"?>
<calcChain xmlns="http://schemas.openxmlformats.org/spreadsheetml/2006/main">
  <c r="L78" i="1" l="1"/>
  <c r="K78" i="1"/>
  <c r="M56" i="1" l="1"/>
  <c r="M64" i="1"/>
  <c r="M16" i="1"/>
  <c r="M76" i="1"/>
  <c r="M77" i="1"/>
  <c r="M75" i="1"/>
  <c r="M63" i="1"/>
  <c r="M58" i="1"/>
  <c r="M57" i="1"/>
  <c r="M52" i="1"/>
  <c r="M46" i="1"/>
  <c r="M47" i="1"/>
  <c r="M48" i="1"/>
  <c r="M49" i="1"/>
  <c r="M50" i="1"/>
  <c r="M51" i="1"/>
  <c r="M39" i="1"/>
  <c r="M40" i="1"/>
  <c r="M41" i="1"/>
  <c r="M42" i="1"/>
  <c r="M43" i="1"/>
  <c r="M44" i="1"/>
  <c r="M45" i="1"/>
  <c r="M38" i="1"/>
  <c r="M72" i="1"/>
  <c r="M73" i="1"/>
  <c r="M74" i="1"/>
  <c r="M71" i="1"/>
  <c r="M70" i="1"/>
  <c r="M69" i="1"/>
  <c r="M68" i="1"/>
  <c r="M66" i="1"/>
  <c r="M67" i="1"/>
  <c r="M65" i="1"/>
  <c r="M54" i="1"/>
  <c r="M55" i="1"/>
  <c r="M53" i="1"/>
  <c r="M37" i="1"/>
  <c r="M36" i="1"/>
  <c r="M35" i="1"/>
  <c r="M34" i="1"/>
  <c r="M31" i="1"/>
  <c r="M32" i="1"/>
  <c r="M33" i="1"/>
  <c r="M30" i="1"/>
  <c r="M29" i="1"/>
  <c r="M28" i="1"/>
  <c r="M27" i="1"/>
  <c r="M26" i="1"/>
  <c r="M23" i="1"/>
  <c r="M24" i="1"/>
  <c r="M25" i="1"/>
  <c r="M22" i="1"/>
  <c r="M20" i="1"/>
  <c r="M21" i="1"/>
  <c r="M19" i="1"/>
  <c r="M18" i="1"/>
  <c r="M17" i="1"/>
  <c r="M15" i="1"/>
  <c r="M14" i="1"/>
  <c r="M11" i="1"/>
  <c r="M12" i="1"/>
  <c r="M13" i="1"/>
  <c r="M10" i="1"/>
  <c r="M9" i="1"/>
  <c r="M8" i="1"/>
  <c r="M7" i="1"/>
  <c r="M6" i="1"/>
  <c r="M5" i="1"/>
  <c r="M4"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1" i="1" s="1"/>
  <c r="A63" i="1" s="1"/>
  <c r="A64" i="1" s="1"/>
  <c r="A65" i="1" s="1"/>
  <c r="A66" i="1" s="1"/>
  <c r="A67" i="1" s="1"/>
  <c r="A68" i="1" s="1"/>
  <c r="A69" i="1" s="1"/>
  <c r="A70" i="1" s="1"/>
  <c r="A71" i="1" s="1"/>
  <c r="A72" i="1" s="1"/>
  <c r="A73" i="1" s="1"/>
  <c r="A74" i="1" s="1"/>
  <c r="A75" i="1" s="1"/>
  <c r="A76" i="1" s="1"/>
  <c r="A77" i="1" s="1"/>
  <c r="C5" i="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1" i="1" s="1"/>
  <c r="C63" i="1" s="1"/>
  <c r="C64" i="1" s="1"/>
  <c r="C65" i="1" s="1"/>
  <c r="C66" i="1" s="1"/>
  <c r="C67" i="1" s="1"/>
  <c r="C68" i="1" s="1"/>
  <c r="C69" i="1" s="1"/>
  <c r="C70" i="1" s="1"/>
  <c r="C71" i="1" s="1"/>
  <c r="C72" i="1" s="1"/>
  <c r="C73" i="1" s="1"/>
  <c r="C74" i="1" s="1"/>
  <c r="C75" i="1" s="1"/>
  <c r="C76" i="1" s="1"/>
  <c r="C77" i="1" s="1"/>
  <c r="M78" i="1" l="1"/>
</calcChain>
</file>

<file path=xl/comments1.xml><?xml version="1.0" encoding="utf-8"?>
<comments xmlns="http://schemas.openxmlformats.org/spreadsheetml/2006/main">
  <authors>
    <author>Автор</author>
  </authors>
  <commentList>
    <comment ref="I9" authorId="0">
      <text>
        <r>
          <rPr>
            <b/>
            <sz val="9"/>
            <color indexed="81"/>
            <rFont val="Tahoma"/>
            <family val="2"/>
            <charset val="204"/>
          </rPr>
          <t>ПЗЗ с/п Завидово Утверждены</t>
        </r>
      </text>
    </comment>
    <comment ref="I14" authorId="0">
      <text>
        <r>
          <rPr>
            <b/>
            <sz val="9"/>
            <color indexed="81"/>
            <rFont val="Tahoma"/>
            <family val="2"/>
            <charset val="204"/>
          </rPr>
          <t>ПЗЗ с/п Завидово Утверждены</t>
        </r>
      </text>
    </comment>
    <comment ref="I15" authorId="0">
      <text>
        <r>
          <rPr>
            <b/>
            <sz val="9"/>
            <color indexed="81"/>
            <rFont val="Tahoma"/>
            <family val="2"/>
            <charset val="204"/>
          </rPr>
          <t>ПЗЗ с/п Завидово Утверждены</t>
        </r>
      </text>
    </comment>
    <comment ref="I17" authorId="0">
      <text>
        <r>
          <rPr>
            <b/>
            <sz val="9"/>
            <color indexed="81"/>
            <rFont val="Tahoma"/>
            <family val="2"/>
            <charset val="204"/>
          </rPr>
          <t>ПЗЗ с/п Завидово Утверждены</t>
        </r>
      </text>
    </comment>
    <comment ref="I19" authorId="0">
      <text>
        <r>
          <rPr>
            <b/>
            <sz val="9"/>
            <color indexed="81"/>
            <rFont val="Tahoma"/>
            <family val="2"/>
            <charset val="204"/>
          </rPr>
          <t>ПЗЗ с/п Завидово Утверждены</t>
        </r>
      </text>
    </comment>
    <comment ref="I20" authorId="0">
      <text>
        <r>
          <rPr>
            <b/>
            <sz val="9"/>
            <color indexed="81"/>
            <rFont val="Tahoma"/>
            <family val="2"/>
            <charset val="204"/>
          </rPr>
          <t>ПЗЗ с/п Завидово Утверждены</t>
        </r>
      </text>
    </comment>
    <comment ref="I21" authorId="0">
      <text>
        <r>
          <rPr>
            <b/>
            <sz val="9"/>
            <color indexed="81"/>
            <rFont val="Tahoma"/>
            <family val="2"/>
            <charset val="204"/>
          </rPr>
          <t>ПЗЗ с/п Завидово Утверждены</t>
        </r>
      </text>
    </comment>
    <comment ref="I26" authorId="0">
      <text>
        <r>
          <rPr>
            <b/>
            <sz val="9"/>
            <color indexed="81"/>
            <rFont val="Tahoma"/>
            <family val="2"/>
            <charset val="204"/>
          </rPr>
          <t>ПЗЗ с/п Завидово Утверждены</t>
        </r>
      </text>
    </comment>
    <comment ref="I28" authorId="0">
      <text>
        <r>
          <rPr>
            <b/>
            <sz val="9"/>
            <color indexed="81"/>
            <rFont val="Tahoma"/>
            <family val="2"/>
            <charset val="204"/>
          </rPr>
          <t>ПЗЗ с/п Завидово Утверждены</t>
        </r>
      </text>
    </comment>
    <comment ref="I29" authorId="0">
      <text>
        <r>
          <rPr>
            <b/>
            <sz val="9"/>
            <color indexed="81"/>
            <rFont val="Tahoma"/>
            <family val="2"/>
            <charset val="204"/>
          </rPr>
          <t>ПЗЗ с/п Завидово Утверждены</t>
        </r>
      </text>
    </comment>
    <comment ref="I32" authorId="0">
      <text>
        <r>
          <rPr>
            <b/>
            <sz val="9"/>
            <color indexed="81"/>
            <rFont val="Tahoma"/>
            <family val="2"/>
            <charset val="204"/>
          </rPr>
          <t>ПЗЗ с/п Завидово Утверждены</t>
        </r>
      </text>
    </comment>
    <comment ref="I34" authorId="0">
      <text>
        <r>
          <rPr>
            <b/>
            <sz val="9"/>
            <color indexed="81"/>
            <rFont val="Tahoma"/>
            <family val="2"/>
            <charset val="204"/>
          </rPr>
          <t>ПЗЗ с/п Завидово Утверждены</t>
        </r>
      </text>
    </comment>
    <comment ref="I35" authorId="0">
      <text>
        <r>
          <rPr>
            <b/>
            <sz val="9"/>
            <color indexed="81"/>
            <rFont val="Tahoma"/>
            <family val="2"/>
            <charset val="204"/>
          </rPr>
          <t>ПЗЗ с/п Завидово Утверждены</t>
        </r>
      </text>
    </comment>
    <comment ref="I53" authorId="0">
      <text>
        <r>
          <rPr>
            <b/>
            <sz val="9"/>
            <color indexed="81"/>
            <rFont val="Tahoma"/>
            <family val="2"/>
            <charset val="204"/>
          </rPr>
          <t xml:space="preserve">ПЗЗ гп пгт Новоозавидовский
 не утверждены
</t>
        </r>
      </text>
    </comment>
    <comment ref="I54" authorId="0">
      <text>
        <r>
          <rPr>
            <b/>
            <sz val="9"/>
            <color indexed="81"/>
            <rFont val="Tahoma"/>
            <family val="2"/>
            <charset val="204"/>
          </rPr>
          <t xml:space="preserve">ПЗЗ гп пгт Новоозавидовский
 не утверждены
</t>
        </r>
      </text>
    </comment>
    <comment ref="I55" authorId="0">
      <text>
        <r>
          <rPr>
            <b/>
            <sz val="9"/>
            <color indexed="81"/>
            <rFont val="Tahoma"/>
            <family val="2"/>
            <charset val="204"/>
          </rPr>
          <t xml:space="preserve">ПЗЗ гп пгт Новоозавидовский
 не утверждены
</t>
        </r>
      </text>
    </comment>
    <comment ref="I56" authorId="0">
      <text>
        <r>
          <rPr>
            <b/>
            <sz val="9"/>
            <color indexed="81"/>
            <rFont val="Tahoma"/>
            <family val="2"/>
            <charset val="204"/>
          </rPr>
          <t xml:space="preserve">ПЗЗ гп пгт Новоозавидовский
 не утверждены
</t>
        </r>
      </text>
    </comment>
    <comment ref="I64" authorId="0">
      <text>
        <r>
          <rPr>
            <sz val="9"/>
            <color indexed="81"/>
            <rFont val="Tahoma"/>
            <family val="2"/>
            <charset val="204"/>
          </rPr>
          <t>ранее Постоянное (бессрочное) пользование КХ "Шошинское"; по материалам лесоустройства с/х лес</t>
        </r>
      </text>
    </comment>
    <comment ref="I66" authorId="0">
      <text>
        <r>
          <rPr>
            <b/>
            <sz val="9"/>
            <color indexed="81"/>
            <rFont val="Tahoma"/>
            <family val="2"/>
            <charset val="204"/>
          </rPr>
          <t>ПЗЗ Вахонинского с/п не утверждены
в аренде в Вересова</t>
        </r>
      </text>
    </comment>
    <comment ref="I67" authorId="0">
      <text>
        <r>
          <rPr>
            <b/>
            <sz val="9"/>
            <color indexed="81"/>
            <rFont val="Tahoma"/>
            <family val="2"/>
            <charset val="204"/>
          </rPr>
          <t xml:space="preserve">ПЗЗ Вахонинского с/п не утверждены
</t>
        </r>
      </text>
    </comment>
    <comment ref="I68" authorId="0">
      <text>
        <r>
          <rPr>
            <b/>
            <sz val="9"/>
            <color indexed="81"/>
            <rFont val="Tahoma"/>
            <family val="2"/>
            <charset val="204"/>
          </rPr>
          <t xml:space="preserve">ПЗЗ Вахонинского с/п не утверждены
</t>
        </r>
      </text>
    </comment>
    <comment ref="I71" authorId="0">
      <text>
        <r>
          <rPr>
            <b/>
            <sz val="9"/>
            <color indexed="81"/>
            <rFont val="Tahoma"/>
            <family val="2"/>
            <charset val="204"/>
          </rPr>
          <t xml:space="preserve">ПЗЗ Вахонинского с/п не утверждены
</t>
        </r>
      </text>
    </comment>
    <comment ref="I73" authorId="0">
      <text>
        <r>
          <rPr>
            <b/>
            <sz val="9"/>
            <color indexed="81"/>
            <rFont val="Tahoma"/>
            <family val="2"/>
            <charset val="204"/>
          </rPr>
          <t>п.5 ст.19 ФЗ о Рекламе</t>
        </r>
      </text>
    </comment>
    <comment ref="I74" authorId="0">
      <text>
        <r>
          <rPr>
            <b/>
            <sz val="9"/>
            <color indexed="81"/>
            <rFont val="Tahoma"/>
            <family val="2"/>
            <charset val="204"/>
          </rPr>
          <t xml:space="preserve">ПЗЗ Дмитровогорского с/п не утверждены
</t>
        </r>
      </text>
    </comment>
  </commentList>
</comments>
</file>

<file path=xl/sharedStrings.xml><?xml version="1.0" encoding="utf-8"?>
<sst xmlns="http://schemas.openxmlformats.org/spreadsheetml/2006/main" count="539" uniqueCount="177">
  <si>
    <t>№ п/п</t>
  </si>
  <si>
    <t>Адрес установки и эксплуатации рекламной конструкции (далее РК)</t>
  </si>
  <si>
    <t>Номер РК по альбому схемы</t>
  </si>
  <si>
    <t>Вид РК</t>
  </si>
  <si>
    <t>Тип РК</t>
  </si>
  <si>
    <t>Размер РК</t>
  </si>
  <si>
    <t>Кол-во сторон РК</t>
  </si>
  <si>
    <t>Общая площадь информационного поля РК, кв.м</t>
  </si>
  <si>
    <t>Собственник или законный владелец имущества, к которому присоединяется РК</t>
  </si>
  <si>
    <t>Кадастровый номер участка</t>
  </si>
  <si>
    <t>Планируемые ежегодные поступления в бюджет муниципального образования по договорам на установку и эксплуатации РК, руб.</t>
  </si>
  <si>
    <t>Стартовая цена торгов на право заключения договора на установку и эксплуатацию РК, руб.</t>
  </si>
  <si>
    <t>Наружная</t>
  </si>
  <si>
    <t>Щитовая установка</t>
  </si>
  <si>
    <t>3*6</t>
  </si>
  <si>
    <t>69:15:0000027:810</t>
  </si>
  <si>
    <t>69:15:0000027:436</t>
  </si>
  <si>
    <t>69:15:0000027:432</t>
  </si>
  <si>
    <t>69:15:0000027:638</t>
  </si>
  <si>
    <t>ГУ "Управление автомобильной магистрали Москва-С.П" Министерство транспорта РФ</t>
  </si>
  <si>
    <t>69:15:0190302</t>
  </si>
  <si>
    <t>69:15:0000027:808</t>
  </si>
  <si>
    <t>69:15:0000027:426</t>
  </si>
  <si>
    <t>Общество с ограниченной 
ответственностью "ТрастСтройИнвест"</t>
  </si>
  <si>
    <t>69:15:0200145</t>
  </si>
  <si>
    <t>69:15:0200145:2</t>
  </si>
  <si>
    <t>Общество с ограниченной ответственностью "Геотон"</t>
  </si>
  <si>
    <t>69:15:0000027:796</t>
  </si>
  <si>
    <t>69:15:0000020</t>
  </si>
  <si>
    <t>69:15:0000020:1548</t>
  </si>
  <si>
    <t>69:15:0210101</t>
  </si>
  <si>
    <r>
      <t xml:space="preserve">  Тверская обл, р-н Конаковский, с/п "Завидово", с Завидово, ул.Ленинградская, 113 км + 730</t>
    </r>
    <r>
      <rPr>
        <sz val="12"/>
        <color rgb="FFFF0000"/>
        <rFont val="Times New Roman"/>
        <family val="1"/>
        <charset val="204"/>
      </rPr>
      <t xml:space="preserve"> </t>
    </r>
    <r>
      <rPr>
        <sz val="12"/>
        <rFont val="Times New Roman"/>
        <family val="1"/>
        <charset val="204"/>
      </rPr>
      <t>м от 0 км (в направлении - на Санкт-Петербург)</t>
    </r>
  </si>
  <si>
    <t xml:space="preserve">  Тверская обл, р-н Конаковский, с/п "Завидово", с Завидово, ул.Ленинградская, около д.№ 275, 113 км + 220 м от 0 км (в направлении - на Санкт-Петербург)</t>
  </si>
  <si>
    <t xml:space="preserve">  Тверская обл, р-н Конаковский, с/п "Завидово", с Завидово, ул.Ленинградская, около д.№ 26а, 591 км + 930 м от 0 км (в направлении - на Москву)</t>
  </si>
  <si>
    <t>69:15:0210101:625 (единое землепользование с К№ 69:15:0000000:14)</t>
  </si>
  <si>
    <t>Перов Андрей Николаевич</t>
  </si>
  <si>
    <t>69:15:0210101:20</t>
  </si>
  <si>
    <t>69:15:0000000:16</t>
  </si>
  <si>
    <t>Алексей Николаевич Летников, Валентина Кирилловна Петрушина,                  Валентина Сергеевна Смирнова,  Валерий Михайлович Сиротинин ,                                         Александр Степанович Волокитин, Александр Иванович Зорин, Игорь Сергеевич Богусевич, Марина Викторовна Куприянова, Юрий Иванович Лужецков, . Алексей Владимирович Ермоленко, Лидия Павловна Белова, Юрий Яковлевич Тарануха, Вадим Витальевич Иванов, Лариса Михайловна Куракина, Александр Герасимович Архипов, Нина Яковлевна Кузнецова, Галина Александровна Белопухова , Людмила Владимировна Гаврилова,Галина Николаевна Табан, Екатерина Яковлевна Лащук,Валерий Евгеньевич Куркин, (общая долевая собственность)</t>
  </si>
  <si>
    <t>Михаил Владимирович Бойко, Наталья Васильевна Гундина, Валерий Эльдарович Петросян,Владимир Эльдарович Петросян,Сергей Владимирович Веденеев,Вячеслав Валентинович Анисимов,Лариса Алексеевна Бевзюк,Игорь Сергеевич Богусевич ,Алексей Геннадьевич Воронин,Владимир Анатольевич Петрушин,Татьяна Анатольевна Морозова,Зинаида Ивановна Грачева,Валентина Сергеевна Смирнова,Инна Григорьевна Пейсахович ,Нина Александровна Гавшина,Нина Алексеевна Стрельбицкая,Борис Иванович Холопов,Мария Олеговна Фастенко,Василий Яковлевич Соловец, Татьяна Павловна Никитина,Наталья Александровна Емельянова,Ольга Вячеславовна Инюшина(общая долевая собственность)</t>
  </si>
  <si>
    <t>69:00:0000000:91</t>
  </si>
  <si>
    <t>69:15:0000020:144</t>
  </si>
  <si>
    <t>Котова Гольджехан Мельхатыновна                        Общая долевая собственность КХ "Шошинское"</t>
  </si>
  <si>
    <t>Тверская обл, р-н Конаковский, с/п "Завидово", с Завидово, ул.Ленинградская, между домами д.291 и д.289, 113 км + 470 м от 0 км (в направлении - на Санкт-Петербург)</t>
  </si>
  <si>
    <t>69:15:0210101:81</t>
  </si>
  <si>
    <t>69:15:0210101:115</t>
  </si>
  <si>
    <t>69:15:0210101:164</t>
  </si>
  <si>
    <t>69:15:0180101:46</t>
  </si>
  <si>
    <t>Виноградов Виктор Борисович</t>
  </si>
  <si>
    <t>69:15:0190301:32</t>
  </si>
  <si>
    <t>69:15:0190302:59</t>
  </si>
  <si>
    <t>Севастьянов Владимир Сергеевич</t>
  </si>
  <si>
    <t xml:space="preserve">  
Тверская обл, р-н Конаковский, д. Безбородово, д.22,
582 км + 660 м от 0 км
(в направлении - на Москву)</t>
  </si>
  <si>
    <t>69:15:0190301:12</t>
  </si>
  <si>
    <t>Экимян Артур Камоевич</t>
  </si>
  <si>
    <t>69:15:0210801:83</t>
  </si>
  <si>
    <t>Мартьянова Татьяна Владимировна</t>
  </si>
  <si>
    <t xml:space="preserve">  Тверская обл, р-н Конаковский, д. Шорново, д. 32 б
587 км + 250 м от 0 км
(в направлении -  на Москву)</t>
  </si>
  <si>
    <t>69:15:0210801:16</t>
  </si>
  <si>
    <t>Кулагина Ольга Викторовна</t>
  </si>
  <si>
    <t>69:15:0210801:24</t>
  </si>
  <si>
    <t>Степанов Николай Николаевич</t>
  </si>
  <si>
    <t>69:15:0210801:32</t>
  </si>
  <si>
    <t>69:15:0210801:119</t>
  </si>
  <si>
    <t>69:15:000021:296</t>
  </si>
  <si>
    <t xml:space="preserve">  Тверская обл, р-н Конаковский, с/п Вахонинское,                       район д.Долинки, 14 км + 930 м от трассы М 10, слева</t>
  </si>
  <si>
    <t>69:15:0000020:656</t>
  </si>
  <si>
    <t>69:15:0000010:350</t>
  </si>
  <si>
    <t>Тверская обл, р-н Конаковский, с/п Дмитровогорское, д.Верханово,              33 км + 380 м, справа</t>
  </si>
  <si>
    <t>Тверская обл, р-н Конаковский, с/п Дмитровогорское, д.Сенинское,              35 км + 330 м, справа</t>
  </si>
  <si>
    <t>Тверская обл, р-н Конаковский, с/п Дмитровогорское, с.Дмитрова Гора,              37 км + 580 м, справа</t>
  </si>
  <si>
    <t>69:15:0110301:115</t>
  </si>
  <si>
    <t>69:15:0000011:1956</t>
  </si>
  <si>
    <t>69:15:0000011:1976</t>
  </si>
  <si>
    <t>69:15:0000011:1957</t>
  </si>
  <si>
    <t>Общество с ограниченной ответственностью "ВД ТЭК Девелопмент"</t>
  </si>
  <si>
    <t xml:space="preserve">Алексей Владимирович Ермоленко </t>
  </si>
  <si>
    <t>ООО "Агрофирма Лесное", аренда ООО "Ручьевское"</t>
  </si>
  <si>
    <t>69:15:0000020:667 (учтенный, без прав)</t>
  </si>
  <si>
    <t xml:space="preserve">  Тверская обл, р-н Конаковский, с/п "Завидово", с Завидово, ул.Ленинградская,  д.№285, 113 км + 370 м от 0 км (в направлении - на Санкт-Петербург)</t>
  </si>
  <si>
    <t xml:space="preserve">  Тверская обл, р-н Конаковский, с/п "Завидово", с Завидово, ул.Ленинградская, около д.255а, 112 км + 915 м от 0 км (в направлении - на Санкт-Петербург)</t>
  </si>
  <si>
    <t xml:space="preserve">  Тверская обл, р-н Конаковский, с/п "Завидово", с Завидово, ул.Ленинградская, около д.202, 589 км + 175 м от 0 км (в направлении - на Москву)</t>
  </si>
  <si>
    <t>Тверская обл, р-н Конаковский, с/п "Завидово", с Завидово, ул.Ленинградская, д.178, 589 км + 610 м от 0 км (в направлении - на Москву)</t>
  </si>
  <si>
    <t>Козак Надежда Николаевна,
Рожкова Вера Николаевна</t>
  </si>
  <si>
    <t xml:space="preserve">  Тверская обл, р-н Конаковский, с/п "Завидово", с Завидово, ул.Ленинградская,  д.№ 173, 111 км + 912 м от 0 км (в направлении - на Санкт-Петербург)</t>
  </si>
  <si>
    <t>Тверская обл, р-н Конаковский, с/п "Завидово", с Завидово, ул.Ленинградская, д.144, 590 км + 170 м от 0 км (в направлении - на Москву)</t>
  </si>
  <si>
    <t>Фруктова Евгения Александровна, Григорьева Людмила Александровна</t>
  </si>
  <si>
    <t>Тверская обл, р-н Конаковский, с/п "Завидово", с Завидово, ул.Ленинградская, д.147, 111 км + 620 м,  (в направлении - на Санкт-Петербург)</t>
  </si>
  <si>
    <t>Медянкина Светлана Викторовна</t>
  </si>
  <si>
    <t>Тверская обл, р-н Конаковский, с/п "Завидово", с Завидово, ул.Ленинградская, около д.137, 111 км + 505 м,  (в направлении - на Санкт-Петербург)</t>
  </si>
  <si>
    <t>Тверская обл, р-н Конаковский, с/п "Завидово", с Завидово, ул.Ленинградская, д. 94, 590 км + 750 м,  (в направлении - Москву)</t>
  </si>
  <si>
    <t>Сенотрусова Нина Николаевна</t>
  </si>
  <si>
    <t>69:15:0210101:665</t>
  </si>
  <si>
    <t>Тверская обл, р-н Конаковский, с/п "Завидово", с Завидово, ул.Ленинградская, между д. 83 и д. 85, 110 км + 905 м  (в направлении - на Санкт-Петербург)</t>
  </si>
  <si>
    <t>Тверская обл, р-н Конаковский, с/п "Завидово", с Завидово, ул.Ленинградская, около д. 72, 591 км + 110 м,  (в направлении - Москву)</t>
  </si>
  <si>
    <t>Тверская обл, р-н Конаковский, с/п "Завидово", с Завидово, ул.Ленинградская, д.№73, 110 км + 670 м  (в направлении - на Санкт-Петербург)</t>
  </si>
  <si>
    <t>Саблина Татьяна Александровна</t>
  </si>
  <si>
    <t>69:15:0210101:228</t>
  </si>
  <si>
    <t xml:space="preserve">  Тверская обл, р-н Конаковский, с/п "Завидово", с Завидово, ул.Ленинградская, д.№ 63, 110 км + 530 м от 0 км (в направлении - на Санкт-Петербург)
</t>
  </si>
  <si>
    <t>Сергеев Геннадий Викторович</t>
  </si>
  <si>
    <t>69:15:0210101:238</t>
  </si>
  <si>
    <t>Тверская обл, р-н Конаковский, с/п "Завидово", с Завидово, ул.Ленинградская, меду д.№42 и д.№44, 591 км + 580 м   (в направлении - на Москву, )</t>
  </si>
  <si>
    <t xml:space="preserve">  Тверская обл, р-н Конаковский, с/п "Завидово", с Завидово, ул.Ленинградская, д.№49, 110 км + 360 м от 0 км (в направлении - на Санкт-Петербург)</t>
  </si>
  <si>
    <t>69:15:0210101:254</t>
  </si>
  <si>
    <t xml:space="preserve">  Тверская обл, р-н Конаковский, с/п "Завидово", с Завидово, ул.Ленинградская, около д.№22, 592 км + 115 м от 0 км (в направлении - на Москву)</t>
  </si>
  <si>
    <t xml:space="preserve">  Тверская обл, р-н Конаковский, с/п "Завидово", с Завидово, ул.Ленинградская, д.№ 7, 109 км + 730 м от 0 км  (в направлении - на Санкт-Петербург)</t>
  </si>
  <si>
    <t>69:15:0210101:296</t>
  </si>
  <si>
    <t>69:15:0210101:297</t>
  </si>
  <si>
    <t>Несходовский Игорь Викторович</t>
  </si>
  <si>
    <t xml:space="preserve">Акимцев Максим Андреевич </t>
  </si>
  <si>
    <t xml:space="preserve">Аракелян Рубен Владимирович </t>
  </si>
  <si>
    <t>69:15:0000020:1504 (временный), 69:15:0000020:658 (снят с учета предыдущий)</t>
  </si>
  <si>
    <t>69:15:0241002</t>
  </si>
  <si>
    <t xml:space="preserve">  Тверская обл, р-н Конаковский, д. Старое Мелково, ул. Заречная, д. 27
(в направлении - на Москву)</t>
  </si>
  <si>
    <t xml:space="preserve">  Тверская обл, р-н Конаковский, с/п "Завидово", с Завидово, ул.Ленинградская, около д. №242, 588 км +310 м от 0 км (в направлении - на Москву)</t>
  </si>
  <si>
    <t xml:space="preserve">Российская Федерация </t>
  </si>
  <si>
    <t xml:space="preserve">  Тверская обл, р-н Конаковский, с/п "Завидово", с Завидово, ул.Ленинградская, д. №6а, 592 км + 350 м от 0 км  (в направлении - на Москву)</t>
  </si>
  <si>
    <t>Дымов Анатолий Федорович</t>
  </si>
  <si>
    <t>Мурченко Маргарита Николаевна</t>
  </si>
  <si>
    <t>69:15:0000027:807</t>
  </si>
  <si>
    <t>69:15:0000027:323</t>
  </si>
  <si>
    <t>69:15:0000027:331</t>
  </si>
  <si>
    <t>69:15:0000020:2042</t>
  </si>
  <si>
    <t xml:space="preserve">  
Тверская обл, р-н Конаковский, д. Шорново, между д. 10 и д.12, км 587+850 м от 0 км
(в направлении - на Москву)
</t>
  </si>
  <si>
    <t>69:15:0220103</t>
  </si>
  <si>
    <t>69:15:0210101:138</t>
  </si>
  <si>
    <t>Соколов Виктор Александрович,
Манукян Месрок Аваювич</t>
  </si>
  <si>
    <t xml:space="preserve">  Тверская обл, р-н Конаковский, д. Безбородово, д. 36
582 км + 937 м от 0 км
(в направлении - на Москву)</t>
  </si>
  <si>
    <t xml:space="preserve">  
Тверская обл, р-н Конаковский, д. Безбородово, д.11,
119 км + 330 м от 0 км 
(в направлении - на Санкт-Петербург)</t>
  </si>
  <si>
    <t>Тверская обл, р-н Конаковский, д. Безбородово, перед д.85 
118 км + 530 м от 0 км
(в направлении - на Санкт-Петербург)</t>
  </si>
  <si>
    <t xml:space="preserve">  
Тверская обл, р-н Конаковский, д. Шорново, д.39
114 км + 620 м от 0 км
(в направлении - на Санкт-Петербург)</t>
  </si>
  <si>
    <t xml:space="preserve">  Тверская обл, р-н Конаковский, д. Шорново, д.29, 
км 114+390 м от 0 км
 (в направлении - на Санкт-Петербург)</t>
  </si>
  <si>
    <t xml:space="preserve">  Тверская обл, р-н Конаковский, д. Шорново, 
д. 15, км 114+184 м от 0 км
 (в направлении - на Санкт-Петербург)</t>
  </si>
  <si>
    <t>69:15:0190302:44</t>
  </si>
  <si>
    <t xml:space="preserve">Сорокина Зинаида Александровна </t>
  </si>
  <si>
    <t xml:space="preserve">  Тверская обл, р-н Конаковский, д. Безбородово, д. 23
(119 км + 138 м от 0 км)
 (в направлении - на Тверь)</t>
  </si>
  <si>
    <t>-</t>
  </si>
  <si>
    <t>Аренда               ООО "Ручьевское"</t>
  </si>
  <si>
    <t>Администрация сельского поселения "Завидово"</t>
  </si>
  <si>
    <t>Администрация Конаковского района</t>
  </si>
  <si>
    <t xml:space="preserve">  Тверская обл, р-н Конаковский, с/п "Завидово", 
д Мокшино, 1 км + 150 м от трассы М 10, слева</t>
  </si>
  <si>
    <t xml:space="preserve">
  Тверская обл, р-н Конаковский, с/п "Завидово", 
д Мокшино, 1 км + 810 м от трассы М 10, слева</t>
  </si>
  <si>
    <t>Всего</t>
  </si>
  <si>
    <t>Планируемые ежегодные налоговые поступления от РК, руб.</t>
  </si>
  <si>
    <t>Адресный реестр рекламных конструкций на территории муниципального образования "Конаковский район" Тверской области</t>
  </si>
  <si>
    <t xml:space="preserve">  Тверская обл, р-н Конаковский, с/п "Завидово", 
3 км + 500 м от трассы М-10, слева
</t>
  </si>
  <si>
    <t xml:space="preserve">  Тверская обл, р-н Конаковский, с/п "Завидово",
5 км + 020 м  от трассы М-10, слева
</t>
  </si>
  <si>
    <t xml:space="preserve">
  Тверская обл, р-н Конаковский, с/п "Завидово", 
 5 км + 130 м  от трассы М-10, слева
</t>
  </si>
  <si>
    <t xml:space="preserve">  Тверская обл, р-н Конаковский, г/п п. Новозавидовский, пгт. Новозавидовский, ул. Транспортная, на северо-запад от д.1, расположенного по ул.Советской, 1 км + 282 м от автомобильной дороги "Завидово-Козлово", слева
</t>
  </si>
  <si>
    <t xml:space="preserve"> 
Тверская обл, р-н Конаковский, г/п п. Новозавидовский, пгт. Новозавидовский, ул. Транспортная, на северо-запад от здания магазина, 1 км + 460 м от автомобильной дороги "Завидово-Козлово", слева
</t>
  </si>
  <si>
    <t xml:space="preserve">  Тверская обл, р-н Конаковский, с/п Завидово, д Кабаново,  
524 м от трассы М10, слева</t>
  </si>
  <si>
    <t xml:space="preserve">  Тверская обл, р-н Конаковский, с/п Завидово,                             
 2 км+850 м от трассы М 10, слева</t>
  </si>
  <si>
    <t xml:space="preserve">  Тверская обл, р-н Конаковский, с/п Завидово                          
    3 км+250 м от трассы М 10, слева</t>
  </si>
  <si>
    <t>Тверская обл., р-н Конаковский, c/п. Завидово, д.Шетаково,        
  3 км + 650 м от трассы М 10, справа</t>
  </si>
  <si>
    <t xml:space="preserve">  Тверская обл, р-н Конаковский, с/п Вахонинское,                      
 4 км + 600 м от трассы М 10, справа</t>
  </si>
  <si>
    <t>Тверская обл, р-н Конаковский, с/п Вахонинское,                  
        7 км + 590 м от трассы М 10, слева</t>
  </si>
  <si>
    <t xml:space="preserve">Тверская обл, р-н Конаковский, с/п Вахонинское, д.Новошино,  14 км + 420 м от трассы М10, справа                </t>
  </si>
  <si>
    <t xml:space="preserve">  Тверская обл, р-н Конаковский, с/п Вахонинское,  район д.Долинки, 14 км + 500 м от трассы М 10, слева </t>
  </si>
  <si>
    <t xml:space="preserve">   Тверская обл, р-н Конаковский, с/п Вахонинское,                    
18 км + 052 м от трассы М 10, справа      </t>
  </si>
  <si>
    <t xml:space="preserve">   Тверская обл, р-н Конаковский, с/п Вахонинское,                    
18 км + 200 м от трассы М 10, справа      </t>
  </si>
  <si>
    <t xml:space="preserve">Тверская обл, р-н Конаковский, г/п г.Конаково, д.Вахромеево,                  
  19 км + 700 м от трассы М 10, справа       </t>
  </si>
  <si>
    <t>Тверская обл, р-н Конаковский, г.Конаково,                                           
  20 км + 850 м от трассы М 10, слева</t>
  </si>
  <si>
    <t>Тверская обл, р-н Конаковский, г.Конаково,                                  
          28 км + 100 м от трассы М 10, справа</t>
  </si>
  <si>
    <t>Тверская обл, р-н Конаковский, с/п Дмитровогорское, д.Старое Домкино,   45 км + 100 м, справа</t>
  </si>
  <si>
    <t xml:space="preserve">  Тверская обл, р-н Конаковский, с/п Завидово, д Кабаново,          
665 м от трассы М10, слева</t>
  </si>
  <si>
    <t xml:space="preserve">  Тверская обл, р-н Конаковский, г/п п.Новозавидовский, пгт Новозавидовский,  4 км + 470 м от трассы М 10, справа</t>
  </si>
  <si>
    <t xml:space="preserve">  
  Тверская обл, р-н Конаковский, г/п п.Новозавидовский, район д.Тешилово, 3 км + 250 м от трассы М 10,  справа </t>
  </si>
  <si>
    <t xml:space="preserve">  
Тверская обл, р-н Конаковский, с/п "Завидово", 
д Мокшино,  1 км + 884 м от трассы М 10,  справа
</t>
  </si>
  <si>
    <t xml:space="preserve">
  Тверская обл, р-н Конаковский, с/п "Завидово", 
д Мокшино, 1 км + 720 м от трассы М 10, справа
</t>
  </si>
  <si>
    <t>Тверская обл, р-н Конаковский, с/п "Завидово", 
д Мокшино, 1 км + 585 м от трассы М 10,  справа</t>
  </si>
  <si>
    <t xml:space="preserve">  Тверская обл, р-н Конаковский, с/п "Завидово", 
д Мокшино, 1 км + 270 м от трассы М 10,  справа</t>
  </si>
  <si>
    <t xml:space="preserve">  Тверская обл, р-н Конаковский, с/п "Завидово", 
д Мокшино, 1 км + 60 м от трассы М 10,  справа</t>
  </si>
  <si>
    <t xml:space="preserve">  Тверская обл, р-н Конаковский, с/п "Завидово", 
д Мокшино, 107 м от автомобильной дороги "Подъезд к п.Шоша",  справа</t>
  </si>
  <si>
    <t xml:space="preserve">  Тверская обл, р-н Конаковский, с/п "Завидово", 
д Мокшино, 380 м от трассы М 10,  справа</t>
  </si>
  <si>
    <t xml:space="preserve">  Тверская обл, р-н Конаковский, с/п "Завидово", 
д Мокшино, 240 м от трассы М 10,  справа</t>
  </si>
  <si>
    <t>Тверская обл, р-н Конаковский, с/п "Завидово", 
д Мокшино, 50 м от трассы М 10,  справа</t>
  </si>
  <si>
    <t xml:space="preserve">  Тверская обл, р-н Конаковский, с/п "Завидово",  
д Мокшино, 270 м от трассы М 10,  справа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</si>
</sst>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rgb="FF3F3F3F"/>
      <name val="Calibri"/>
      <family val="2"/>
      <charset val="204"/>
      <scheme val="minor"/>
    </font>
    <font>
      <b/>
      <sz val="11"/>
      <color theme="0"/>
      <name val="Calibri"/>
      <family val="2"/>
      <charset val="204"/>
      <scheme val="minor"/>
    </font>
    <font>
      <sz val="12"/>
      <name val="Times New Roman"/>
      <family val="1"/>
      <charset val="204"/>
    </font>
    <font>
      <sz val="12"/>
      <color rgb="FF3F3F3F"/>
      <name val="Times New Roman"/>
      <family val="1"/>
      <charset val="204"/>
    </font>
    <font>
      <b/>
      <sz val="22"/>
      <name val="Times New Roman"/>
      <family val="1"/>
      <charset val="204"/>
    </font>
    <font>
      <sz val="22"/>
      <color theme="1"/>
      <name val="Times New Roman"/>
      <family val="1"/>
      <charset val="204"/>
    </font>
    <font>
      <sz val="11"/>
      <color theme="1"/>
      <name val="Times New Roman"/>
      <family val="1"/>
      <charset val="204"/>
    </font>
    <font>
      <b/>
      <sz val="11"/>
      <color theme="0"/>
      <name val="Times New Roman"/>
      <family val="1"/>
      <charset val="204"/>
    </font>
    <font>
      <b/>
      <sz val="11"/>
      <color rgb="FF3F3F3F"/>
      <name val="Times New Roman"/>
      <family val="1"/>
      <charset val="204"/>
    </font>
    <font>
      <sz val="12"/>
      <color rgb="FFFF0000"/>
      <name val="Times New Roman"/>
      <family val="1"/>
      <charset val="204"/>
    </font>
    <font>
      <sz val="11"/>
      <name val="Times New Roman"/>
      <family val="1"/>
      <charset val="204"/>
    </font>
    <font>
      <b/>
      <sz val="9"/>
      <color indexed="81"/>
      <name val="Tahoma"/>
      <family val="2"/>
      <charset val="204"/>
    </font>
    <font>
      <sz val="9"/>
      <color indexed="81"/>
      <name val="Tahoma"/>
      <family val="2"/>
      <charset val="204"/>
    </font>
    <font>
      <b/>
      <sz val="11"/>
      <name val="Times New Roman"/>
      <family val="1"/>
      <charset val="204"/>
    </font>
  </fonts>
  <fills count="5">
    <fill>
      <patternFill patternType="none"/>
    </fill>
    <fill>
      <patternFill patternType="gray125"/>
    </fill>
    <fill>
      <patternFill patternType="solid">
        <fgColor rgb="FFF2F2F2"/>
      </patternFill>
    </fill>
    <fill>
      <patternFill patternType="solid">
        <fgColor rgb="FFA5A5A5"/>
      </patternFill>
    </fill>
    <fill>
      <patternFill patternType="solid">
        <fgColor theme="0" tint="-0.34998626667073579"/>
        <bgColor indexed="64"/>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bottom/>
      <diagonal/>
    </border>
    <border>
      <left/>
      <right style="thin">
        <color rgb="FF3F3F3F"/>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rgb="FF3F3F3F"/>
      </right>
      <top style="medium">
        <color indexed="64"/>
      </top>
      <bottom/>
      <diagonal/>
    </border>
    <border>
      <left style="thin">
        <color rgb="FF3F3F3F"/>
      </left>
      <right style="thin">
        <color rgb="FF3F3F3F"/>
      </right>
      <top style="medium">
        <color indexed="64"/>
      </top>
      <bottom/>
      <diagonal/>
    </border>
    <border>
      <left style="thin">
        <color rgb="FF3F3F3F"/>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57">
    <xf numFmtId="0" fontId="0" fillId="0" borderId="0" xfId="0"/>
    <xf numFmtId="0" fontId="7" fillId="0" borderId="0" xfId="0" applyFont="1" applyAlignment="1">
      <alignment horizontal="center" vertical="center" wrapText="1"/>
    </xf>
    <xf numFmtId="0" fontId="7" fillId="0" borderId="0" xfId="0" applyFont="1" applyAlignment="1">
      <alignment horizontal="center" vertical="center"/>
    </xf>
    <xf numFmtId="0" fontId="8" fillId="3" borderId="3" xfId="2" applyFont="1" applyBorder="1" applyAlignment="1">
      <alignment horizontal="center" vertical="center" wrapText="1"/>
    </xf>
    <xf numFmtId="0" fontId="8" fillId="4" borderId="3" xfId="2" applyFont="1" applyFill="1" applyBorder="1" applyAlignment="1">
      <alignment horizontal="center" vertical="center" wrapText="1"/>
    </xf>
    <xf numFmtId="0" fontId="3"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11" fillId="0" borderId="3" xfId="0" applyFont="1" applyFill="1" applyBorder="1" applyAlignment="1">
      <alignment horizontal="center" vertical="center"/>
    </xf>
    <xf numFmtId="0" fontId="3" fillId="0" borderId="3" xfId="0" applyFont="1" applyBorder="1" applyAlignment="1">
      <alignment horizontal="center" vertical="center"/>
    </xf>
    <xf numFmtId="0" fontId="7" fillId="0" borderId="3" xfId="0" applyFont="1" applyBorder="1" applyAlignment="1">
      <alignment horizontal="center" vertical="center" wrapText="1"/>
    </xf>
    <xf numFmtId="0" fontId="3" fillId="0" borderId="3" xfId="0" applyFont="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0" borderId="6" xfId="1"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0" fontId="4" fillId="0" borderId="0" xfId="1" applyFont="1" applyFill="1" applyBorder="1" applyAlignment="1">
      <alignment horizontal="center" vertical="center" wrapText="1"/>
    </xf>
    <xf numFmtId="0" fontId="7" fillId="0" borderId="6" xfId="0" applyFont="1" applyFill="1" applyBorder="1" applyAlignment="1">
      <alignment horizontal="center" vertical="center"/>
    </xf>
    <xf numFmtId="0" fontId="9" fillId="2" borderId="16" xfId="1" applyFont="1" applyBorder="1" applyAlignment="1">
      <alignment horizontal="center" vertical="center" wrapText="1"/>
    </xf>
    <xf numFmtId="0" fontId="9" fillId="0" borderId="16" xfId="1" applyFont="1" applyFill="1" applyBorder="1" applyAlignment="1">
      <alignment horizontal="center" vertical="center" wrapText="1"/>
    </xf>
    <xf numFmtId="0" fontId="8" fillId="4" borderId="9" xfId="2" applyFont="1" applyFill="1" applyBorder="1" applyAlignment="1">
      <alignment horizontal="center" vertical="center" wrapText="1"/>
    </xf>
    <xf numFmtId="0" fontId="7" fillId="0" borderId="8" xfId="0" applyFont="1" applyFill="1" applyBorder="1" applyAlignment="1">
      <alignment horizontal="center" vertical="center"/>
    </xf>
    <xf numFmtId="4" fontId="4" fillId="0" borderId="9" xfId="1"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4" fontId="7" fillId="0" borderId="11" xfId="0" applyNumberFormat="1" applyFont="1" applyFill="1" applyBorder="1" applyAlignment="1">
      <alignment horizontal="center" vertical="center"/>
    </xf>
    <xf numFmtId="4" fontId="7" fillId="0" borderId="12" xfId="0" applyNumberFormat="1" applyFont="1" applyFill="1" applyBorder="1" applyAlignment="1">
      <alignment horizontal="center" vertical="center"/>
    </xf>
    <xf numFmtId="0" fontId="14" fillId="0" borderId="17" xfId="1" applyFont="1" applyFill="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4" fontId="7" fillId="0" borderId="22" xfId="0" applyNumberFormat="1" applyFont="1" applyFill="1" applyBorder="1" applyAlignment="1">
      <alignment horizontal="center" vertical="center"/>
    </xf>
    <xf numFmtId="4" fontId="7" fillId="0" borderId="23" xfId="0" applyNumberFormat="1" applyFont="1" applyFill="1" applyBorder="1" applyAlignment="1">
      <alignment horizontal="center" vertical="center"/>
    </xf>
    <xf numFmtId="0" fontId="8" fillId="3" borderId="15" xfId="2" applyFont="1" applyBorder="1" applyAlignment="1">
      <alignment horizontal="center" vertical="center" wrapText="1"/>
    </xf>
    <xf numFmtId="0" fontId="8" fillId="3" borderId="18" xfId="2" applyFont="1" applyBorder="1" applyAlignment="1">
      <alignment horizontal="center" vertical="center" wrapText="1"/>
    </xf>
    <xf numFmtId="0" fontId="5" fillId="0" borderId="4" xfId="2" applyFont="1" applyFill="1" applyBorder="1" applyAlignment="1">
      <alignment horizontal="center" vertical="center" wrapText="1"/>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4" fontId="7" fillId="0" borderId="7"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20" xfId="0" applyNumberFormat="1" applyFont="1" applyFill="1" applyBorder="1" applyAlignment="1">
      <alignment horizontal="center" vertical="center"/>
    </xf>
    <xf numFmtId="4" fontId="7" fillId="0" borderId="14" xfId="0" applyNumberFormat="1" applyFont="1" applyFill="1" applyBorder="1" applyAlignment="1">
      <alignment horizontal="center" vertical="center"/>
    </xf>
  </cellXfs>
  <cellStyles count="3">
    <cellStyle name="Вывод" xfId="1" builtinId="21"/>
    <cellStyle name="Контрольная ячейка" xfId="2" builtinId="23"/>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2"/>
  <sheetViews>
    <sheetView tabSelected="1" view="pageLayout" topLeftCell="A64" zoomScale="55" zoomScaleNormal="70" zoomScalePageLayoutView="55" workbookViewId="0">
      <selection activeCell="K67" sqref="K67"/>
    </sheetView>
  </sheetViews>
  <sheetFormatPr defaultRowHeight="15" x14ac:dyDescent="0.25"/>
  <cols>
    <col min="1" max="1" width="9.140625" style="2"/>
    <col min="2" max="2" width="65.7109375" style="2" customWidth="1"/>
    <col min="3" max="3" width="9.5703125" style="2" customWidth="1"/>
    <col min="4" max="4" width="11.42578125" style="2" customWidth="1"/>
    <col min="5" max="5" width="20.5703125" style="2" customWidth="1"/>
    <col min="6" max="7" width="7.7109375" style="2" customWidth="1"/>
    <col min="8" max="8" width="9.5703125" style="2" customWidth="1"/>
    <col min="9" max="9" width="29.42578125" style="2" customWidth="1"/>
    <col min="10" max="10" width="18.85546875" style="2" customWidth="1"/>
    <col min="11" max="11" width="21.5703125" style="8" customWidth="1"/>
    <col min="12" max="12" width="14.5703125" style="8" customWidth="1"/>
    <col min="13" max="13" width="15.42578125" style="8" customWidth="1"/>
    <col min="14" max="16384" width="9.140625" style="2"/>
  </cols>
  <sheetData>
    <row r="1" spans="1:17" ht="64.5" customHeight="1" thickBot="1" x14ac:dyDescent="0.3">
      <c r="A1" s="42" t="s">
        <v>144</v>
      </c>
      <c r="B1" s="43"/>
      <c r="C1" s="43"/>
      <c r="D1" s="43"/>
      <c r="E1" s="43"/>
      <c r="F1" s="43"/>
      <c r="G1" s="43"/>
      <c r="H1" s="43"/>
      <c r="I1" s="43"/>
      <c r="J1" s="43"/>
      <c r="K1" s="43"/>
      <c r="L1" s="43"/>
      <c r="M1" s="44"/>
      <c r="N1" s="1"/>
      <c r="O1" s="1"/>
      <c r="P1" s="1"/>
      <c r="Q1" s="1"/>
    </row>
    <row r="2" spans="1:17" ht="143.25" customHeight="1" x14ac:dyDescent="0.25">
      <c r="A2" s="40" t="s">
        <v>0</v>
      </c>
      <c r="B2" s="22" t="s">
        <v>1</v>
      </c>
      <c r="C2" s="22" t="s">
        <v>2</v>
      </c>
      <c r="D2" s="22" t="s">
        <v>3</v>
      </c>
      <c r="E2" s="22" t="s">
        <v>4</v>
      </c>
      <c r="F2" s="22" t="s">
        <v>5</v>
      </c>
      <c r="G2" s="22" t="s">
        <v>6</v>
      </c>
      <c r="H2" s="22" t="s">
        <v>7</v>
      </c>
      <c r="I2" s="22" t="s">
        <v>8</v>
      </c>
      <c r="J2" s="22" t="s">
        <v>9</v>
      </c>
      <c r="K2" s="23" t="s">
        <v>10</v>
      </c>
      <c r="L2" s="23" t="s">
        <v>11</v>
      </c>
      <c r="M2" s="35" t="s">
        <v>143</v>
      </c>
      <c r="N2" s="1"/>
      <c r="O2" s="1"/>
      <c r="P2" s="1"/>
      <c r="Q2" s="1"/>
    </row>
    <row r="3" spans="1:17" ht="27" customHeight="1" x14ac:dyDescent="0.25">
      <c r="A3" s="41"/>
      <c r="B3" s="3">
        <v>1</v>
      </c>
      <c r="C3" s="3">
        <v>2</v>
      </c>
      <c r="D3" s="3">
        <v>3</v>
      </c>
      <c r="E3" s="3">
        <v>4</v>
      </c>
      <c r="F3" s="3">
        <v>5</v>
      </c>
      <c r="G3" s="3">
        <v>6</v>
      </c>
      <c r="H3" s="3">
        <v>7</v>
      </c>
      <c r="I3" s="3">
        <v>8</v>
      </c>
      <c r="J3" s="3">
        <v>9</v>
      </c>
      <c r="K3" s="4">
        <v>10</v>
      </c>
      <c r="L3" s="4">
        <v>11</v>
      </c>
      <c r="M3" s="24">
        <v>12</v>
      </c>
      <c r="N3" s="1"/>
      <c r="O3" s="1"/>
      <c r="P3" s="1"/>
      <c r="Q3" s="1"/>
    </row>
    <row r="4" spans="1:17" ht="57.75" customHeight="1" x14ac:dyDescent="0.25">
      <c r="A4" s="25">
        <v>1</v>
      </c>
      <c r="B4" s="7" t="s">
        <v>113</v>
      </c>
      <c r="C4" s="6">
        <v>1</v>
      </c>
      <c r="D4" s="5" t="s">
        <v>12</v>
      </c>
      <c r="E4" s="5" t="s">
        <v>13</v>
      </c>
      <c r="F4" s="5" t="s">
        <v>14</v>
      </c>
      <c r="G4" s="5">
        <v>2</v>
      </c>
      <c r="H4" s="5">
        <v>36</v>
      </c>
      <c r="I4" s="9" t="s">
        <v>48</v>
      </c>
      <c r="J4" s="6" t="s">
        <v>47</v>
      </c>
      <c r="K4" s="16" t="s">
        <v>136</v>
      </c>
      <c r="L4" s="16" t="s">
        <v>136</v>
      </c>
      <c r="M4" s="26">
        <f>12*449</f>
        <v>5388</v>
      </c>
      <c r="N4" s="1"/>
      <c r="O4" s="1"/>
      <c r="P4" s="1"/>
      <c r="Q4" s="1"/>
    </row>
    <row r="5" spans="1:17" ht="69.75" customHeight="1" x14ac:dyDescent="0.25">
      <c r="A5" s="25">
        <f t="shared" ref="A5:A15" si="0">A4+1</f>
        <v>2</v>
      </c>
      <c r="B5" s="7" t="s">
        <v>52</v>
      </c>
      <c r="C5" s="6">
        <f t="shared" ref="C5:C15" si="1">C4+1</f>
        <v>2</v>
      </c>
      <c r="D5" s="5" t="s">
        <v>12</v>
      </c>
      <c r="E5" s="5" t="s">
        <v>13</v>
      </c>
      <c r="F5" s="5" t="s">
        <v>14</v>
      </c>
      <c r="G5" s="5">
        <v>2</v>
      </c>
      <c r="H5" s="5">
        <v>36</v>
      </c>
      <c r="I5" s="10" t="s">
        <v>117</v>
      </c>
      <c r="J5" s="6" t="s">
        <v>49</v>
      </c>
      <c r="K5" s="16" t="s">
        <v>136</v>
      </c>
      <c r="L5" s="16" t="s">
        <v>136</v>
      </c>
      <c r="M5" s="26">
        <f>12*449</f>
        <v>5388</v>
      </c>
      <c r="N5" s="1"/>
      <c r="O5" s="1"/>
      <c r="P5" s="1"/>
      <c r="Q5" s="1"/>
    </row>
    <row r="6" spans="1:17" ht="63" customHeight="1" x14ac:dyDescent="0.25">
      <c r="A6" s="25">
        <f t="shared" si="0"/>
        <v>3</v>
      </c>
      <c r="B6" s="7" t="s">
        <v>128</v>
      </c>
      <c r="C6" s="6">
        <f t="shared" si="1"/>
        <v>3</v>
      </c>
      <c r="D6" s="5" t="s">
        <v>12</v>
      </c>
      <c r="E6" s="5" t="s">
        <v>13</v>
      </c>
      <c r="F6" s="5" t="s">
        <v>14</v>
      </c>
      <c r="G6" s="5">
        <v>2</v>
      </c>
      <c r="H6" s="5">
        <v>36</v>
      </c>
      <c r="I6" s="9" t="s">
        <v>51</v>
      </c>
      <c r="J6" s="6" t="s">
        <v>50</v>
      </c>
      <c r="K6" s="16" t="s">
        <v>136</v>
      </c>
      <c r="L6" s="16" t="s">
        <v>136</v>
      </c>
      <c r="M6" s="26">
        <f>12*449</f>
        <v>5388</v>
      </c>
      <c r="N6" s="1"/>
      <c r="O6" s="1"/>
      <c r="P6" s="1"/>
      <c r="Q6" s="1"/>
    </row>
    <row r="7" spans="1:17" ht="78" customHeight="1" x14ac:dyDescent="0.25">
      <c r="A7" s="25">
        <f t="shared" si="0"/>
        <v>4</v>
      </c>
      <c r="B7" s="7" t="s">
        <v>127</v>
      </c>
      <c r="C7" s="6">
        <f t="shared" si="1"/>
        <v>4</v>
      </c>
      <c r="D7" s="5" t="s">
        <v>12</v>
      </c>
      <c r="E7" s="5" t="s">
        <v>13</v>
      </c>
      <c r="F7" s="5" t="s">
        <v>14</v>
      </c>
      <c r="G7" s="5">
        <v>2</v>
      </c>
      <c r="H7" s="5">
        <v>36</v>
      </c>
      <c r="I7" s="9" t="s">
        <v>54</v>
      </c>
      <c r="J7" s="9" t="s">
        <v>53</v>
      </c>
      <c r="K7" s="16" t="s">
        <v>136</v>
      </c>
      <c r="L7" s="16" t="s">
        <v>136</v>
      </c>
      <c r="M7" s="26">
        <f>12*449</f>
        <v>5388</v>
      </c>
      <c r="N7" s="1"/>
      <c r="O7" s="1"/>
      <c r="P7" s="1"/>
      <c r="Q7" s="1"/>
    </row>
    <row r="8" spans="1:17" ht="78" customHeight="1" x14ac:dyDescent="0.25">
      <c r="A8" s="25">
        <f t="shared" si="0"/>
        <v>5</v>
      </c>
      <c r="B8" s="15" t="s">
        <v>135</v>
      </c>
      <c r="C8" s="6">
        <f t="shared" si="1"/>
        <v>5</v>
      </c>
      <c r="D8" s="13" t="s">
        <v>12</v>
      </c>
      <c r="E8" s="13" t="s">
        <v>13</v>
      </c>
      <c r="F8" s="13" t="s">
        <v>14</v>
      </c>
      <c r="G8" s="5">
        <v>2</v>
      </c>
      <c r="H8" s="13">
        <v>36</v>
      </c>
      <c r="I8" s="14" t="s">
        <v>134</v>
      </c>
      <c r="J8" s="6" t="s">
        <v>133</v>
      </c>
      <c r="K8" s="16" t="s">
        <v>136</v>
      </c>
      <c r="L8" s="16" t="s">
        <v>136</v>
      </c>
      <c r="M8" s="26">
        <f>12*449</f>
        <v>5388</v>
      </c>
      <c r="N8" s="1"/>
      <c r="O8" s="1"/>
      <c r="P8" s="1"/>
      <c r="Q8" s="1"/>
    </row>
    <row r="9" spans="1:17" ht="78" customHeight="1" x14ac:dyDescent="0.25">
      <c r="A9" s="25">
        <f t="shared" si="0"/>
        <v>6</v>
      </c>
      <c r="B9" s="7" t="s">
        <v>129</v>
      </c>
      <c r="C9" s="6">
        <f t="shared" si="1"/>
        <v>6</v>
      </c>
      <c r="D9" s="5" t="s">
        <v>12</v>
      </c>
      <c r="E9" s="5" t="s">
        <v>13</v>
      </c>
      <c r="F9" s="5" t="s">
        <v>14</v>
      </c>
      <c r="G9" s="5">
        <v>2</v>
      </c>
      <c r="H9" s="5">
        <v>36</v>
      </c>
      <c r="I9" s="9" t="s">
        <v>138</v>
      </c>
      <c r="J9" s="6" t="s">
        <v>20</v>
      </c>
      <c r="K9" s="16">
        <v>59400</v>
      </c>
      <c r="L9" s="16">
        <v>59400</v>
      </c>
      <c r="M9" s="27">
        <f>59400*0.18/(1-0.18)</f>
        <v>13039.024390243902</v>
      </c>
      <c r="N9" s="1"/>
      <c r="O9" s="1"/>
      <c r="P9" s="1"/>
      <c r="Q9" s="1"/>
    </row>
    <row r="10" spans="1:17" ht="78" customHeight="1" x14ac:dyDescent="0.25">
      <c r="A10" s="25">
        <f t="shared" si="0"/>
        <v>7</v>
      </c>
      <c r="B10" s="7" t="s">
        <v>57</v>
      </c>
      <c r="C10" s="6">
        <f t="shared" si="1"/>
        <v>7</v>
      </c>
      <c r="D10" s="5" t="s">
        <v>12</v>
      </c>
      <c r="E10" s="5" t="s">
        <v>13</v>
      </c>
      <c r="F10" s="5" t="s">
        <v>14</v>
      </c>
      <c r="G10" s="5">
        <v>2</v>
      </c>
      <c r="H10" s="5">
        <v>36</v>
      </c>
      <c r="I10" s="9" t="s">
        <v>56</v>
      </c>
      <c r="J10" s="6" t="s">
        <v>55</v>
      </c>
      <c r="K10" s="16" t="s">
        <v>136</v>
      </c>
      <c r="L10" s="16" t="s">
        <v>136</v>
      </c>
      <c r="M10" s="26">
        <f>12*449</f>
        <v>5388</v>
      </c>
      <c r="N10" s="1"/>
      <c r="O10" s="1"/>
      <c r="P10" s="1"/>
      <c r="Q10" s="1"/>
    </row>
    <row r="11" spans="1:17" ht="78" customHeight="1" x14ac:dyDescent="0.25">
      <c r="A11" s="25">
        <f t="shared" si="0"/>
        <v>8</v>
      </c>
      <c r="B11" s="7" t="s">
        <v>130</v>
      </c>
      <c r="C11" s="6">
        <f t="shared" si="1"/>
        <v>8</v>
      </c>
      <c r="D11" s="5" t="s">
        <v>12</v>
      </c>
      <c r="E11" s="5" t="s">
        <v>13</v>
      </c>
      <c r="F11" s="5" t="s">
        <v>14</v>
      </c>
      <c r="G11" s="5">
        <v>2</v>
      </c>
      <c r="H11" s="5">
        <v>36</v>
      </c>
      <c r="I11" s="9" t="s">
        <v>59</v>
      </c>
      <c r="J11" s="6" t="s">
        <v>58</v>
      </c>
      <c r="K11" s="16" t="s">
        <v>136</v>
      </c>
      <c r="L11" s="16" t="s">
        <v>136</v>
      </c>
      <c r="M11" s="26">
        <f t="shared" ref="M11:M13" si="2">12*449</f>
        <v>5388</v>
      </c>
      <c r="N11" s="1"/>
      <c r="O11" s="1"/>
      <c r="P11" s="1"/>
      <c r="Q11" s="1"/>
    </row>
    <row r="12" spans="1:17" ht="78" customHeight="1" x14ac:dyDescent="0.25">
      <c r="A12" s="25">
        <f t="shared" si="0"/>
        <v>9</v>
      </c>
      <c r="B12" s="7" t="s">
        <v>131</v>
      </c>
      <c r="C12" s="6">
        <f t="shared" si="1"/>
        <v>9</v>
      </c>
      <c r="D12" s="5" t="s">
        <v>12</v>
      </c>
      <c r="E12" s="5" t="s">
        <v>13</v>
      </c>
      <c r="F12" s="5" t="s">
        <v>14</v>
      </c>
      <c r="G12" s="5">
        <v>2</v>
      </c>
      <c r="H12" s="5">
        <v>36</v>
      </c>
      <c r="I12" s="9" t="s">
        <v>61</v>
      </c>
      <c r="J12" s="6" t="s">
        <v>60</v>
      </c>
      <c r="K12" s="16" t="s">
        <v>136</v>
      </c>
      <c r="L12" s="16" t="s">
        <v>136</v>
      </c>
      <c r="M12" s="26">
        <f t="shared" si="2"/>
        <v>5388</v>
      </c>
      <c r="N12" s="1"/>
      <c r="O12" s="1"/>
      <c r="P12" s="1"/>
      <c r="Q12" s="1"/>
    </row>
    <row r="13" spans="1:17" ht="78" customHeight="1" x14ac:dyDescent="0.25">
      <c r="A13" s="25">
        <f t="shared" si="0"/>
        <v>10</v>
      </c>
      <c r="B13" s="7" t="s">
        <v>132</v>
      </c>
      <c r="C13" s="6">
        <f t="shared" si="1"/>
        <v>10</v>
      </c>
      <c r="D13" s="5" t="s">
        <v>12</v>
      </c>
      <c r="E13" s="5" t="s">
        <v>13</v>
      </c>
      <c r="F13" s="5" t="s">
        <v>14</v>
      </c>
      <c r="G13" s="5">
        <v>2</v>
      </c>
      <c r="H13" s="5">
        <v>36</v>
      </c>
      <c r="I13" s="10" t="s">
        <v>118</v>
      </c>
      <c r="J13" s="6" t="s">
        <v>62</v>
      </c>
      <c r="K13" s="16" t="s">
        <v>136</v>
      </c>
      <c r="L13" s="16" t="s">
        <v>136</v>
      </c>
      <c r="M13" s="26">
        <f t="shared" si="2"/>
        <v>5388</v>
      </c>
      <c r="N13" s="1"/>
      <c r="O13" s="1"/>
      <c r="P13" s="1"/>
      <c r="Q13" s="1"/>
    </row>
    <row r="14" spans="1:17" s="8" customFormat="1" ht="78" customHeight="1" x14ac:dyDescent="0.25">
      <c r="A14" s="25">
        <f t="shared" si="0"/>
        <v>11</v>
      </c>
      <c r="B14" s="7" t="s">
        <v>123</v>
      </c>
      <c r="C14" s="6">
        <f t="shared" si="1"/>
        <v>11</v>
      </c>
      <c r="D14" s="5" t="s">
        <v>12</v>
      </c>
      <c r="E14" s="5" t="s">
        <v>13</v>
      </c>
      <c r="F14" s="5" t="s">
        <v>14</v>
      </c>
      <c r="G14" s="5">
        <v>2</v>
      </c>
      <c r="H14" s="5">
        <v>36</v>
      </c>
      <c r="I14" s="9" t="s">
        <v>138</v>
      </c>
      <c r="J14" s="6" t="s">
        <v>63</v>
      </c>
      <c r="K14" s="16">
        <v>59400</v>
      </c>
      <c r="L14" s="16">
        <v>59400</v>
      </c>
      <c r="M14" s="27">
        <f>59400*0.18/(1-0.18)</f>
        <v>13039.024390243902</v>
      </c>
      <c r="N14" s="11"/>
      <c r="O14" s="11"/>
      <c r="P14" s="11"/>
      <c r="Q14" s="11"/>
    </row>
    <row r="15" spans="1:17" s="8" customFormat="1" ht="78" customHeight="1" x14ac:dyDescent="0.25">
      <c r="A15" s="25">
        <f t="shared" si="0"/>
        <v>12</v>
      </c>
      <c r="B15" s="7" t="s">
        <v>114</v>
      </c>
      <c r="C15" s="6">
        <f t="shared" si="1"/>
        <v>12</v>
      </c>
      <c r="D15" s="5" t="s">
        <v>12</v>
      </c>
      <c r="E15" s="5" t="s">
        <v>13</v>
      </c>
      <c r="F15" s="5" t="s">
        <v>14</v>
      </c>
      <c r="G15" s="5">
        <v>2</v>
      </c>
      <c r="H15" s="5">
        <v>36</v>
      </c>
      <c r="I15" s="9" t="s">
        <v>138</v>
      </c>
      <c r="J15" s="6" t="s">
        <v>30</v>
      </c>
      <c r="K15" s="16">
        <v>59400</v>
      </c>
      <c r="L15" s="16">
        <v>59400</v>
      </c>
      <c r="M15" s="27">
        <f>59400*0.18/(1-0.18)</f>
        <v>13039.024390243902</v>
      </c>
      <c r="N15" s="11"/>
      <c r="O15" s="11"/>
      <c r="P15" s="11"/>
      <c r="Q15" s="11"/>
    </row>
    <row r="16" spans="1:17" s="8" customFormat="1" ht="78" customHeight="1" x14ac:dyDescent="0.25">
      <c r="A16" s="25">
        <f t="shared" ref="A16:C58" si="3">A15+1</f>
        <v>13</v>
      </c>
      <c r="B16" s="7" t="s">
        <v>31</v>
      </c>
      <c r="C16" s="6">
        <f t="shared" si="3"/>
        <v>13</v>
      </c>
      <c r="D16" s="5" t="s">
        <v>12</v>
      </c>
      <c r="E16" s="5" t="s">
        <v>13</v>
      </c>
      <c r="F16" s="5" t="s">
        <v>14</v>
      </c>
      <c r="G16" s="5">
        <v>2</v>
      </c>
      <c r="H16" s="5">
        <v>36</v>
      </c>
      <c r="I16" s="10" t="s">
        <v>19</v>
      </c>
      <c r="J16" s="9" t="s">
        <v>34</v>
      </c>
      <c r="K16" s="17" t="s">
        <v>136</v>
      </c>
      <c r="L16" s="17" t="s">
        <v>136</v>
      </c>
      <c r="M16" s="27">
        <f>12*3000*0.18/(1-0.18)</f>
        <v>7902.4390243902435</v>
      </c>
      <c r="N16" s="11"/>
      <c r="O16" s="11"/>
      <c r="P16" s="11"/>
      <c r="Q16" s="11"/>
    </row>
    <row r="17" spans="1:17" s="8" customFormat="1" ht="78" customHeight="1" x14ac:dyDescent="0.25">
      <c r="A17" s="25">
        <f t="shared" si="3"/>
        <v>14</v>
      </c>
      <c r="B17" s="7" t="s">
        <v>43</v>
      </c>
      <c r="C17" s="6">
        <f t="shared" si="3"/>
        <v>14</v>
      </c>
      <c r="D17" s="5" t="s">
        <v>12</v>
      </c>
      <c r="E17" s="5" t="s">
        <v>13</v>
      </c>
      <c r="F17" s="5" t="s">
        <v>14</v>
      </c>
      <c r="G17" s="5">
        <v>2</v>
      </c>
      <c r="H17" s="5">
        <v>36</v>
      </c>
      <c r="I17" s="9" t="s">
        <v>138</v>
      </c>
      <c r="J17" s="6" t="s">
        <v>30</v>
      </c>
      <c r="K17" s="16">
        <v>59400</v>
      </c>
      <c r="L17" s="16">
        <v>59400</v>
      </c>
      <c r="M17" s="27">
        <f>59400*0.18/(1-0.18)</f>
        <v>13039.024390243902</v>
      </c>
      <c r="N17" s="11"/>
      <c r="O17" s="11"/>
      <c r="P17" s="11"/>
      <c r="Q17" s="11"/>
    </row>
    <row r="18" spans="1:17" s="8" customFormat="1" ht="78" customHeight="1" x14ac:dyDescent="0.25">
      <c r="A18" s="25">
        <f t="shared" si="3"/>
        <v>15</v>
      </c>
      <c r="B18" s="7" t="s">
        <v>79</v>
      </c>
      <c r="C18" s="6">
        <f t="shared" si="3"/>
        <v>15</v>
      </c>
      <c r="D18" s="5" t="s">
        <v>12</v>
      </c>
      <c r="E18" s="5" t="s">
        <v>13</v>
      </c>
      <c r="F18" s="5" t="s">
        <v>14</v>
      </c>
      <c r="G18" s="5">
        <v>2</v>
      </c>
      <c r="H18" s="5">
        <v>36</v>
      </c>
      <c r="I18" s="9" t="s">
        <v>35</v>
      </c>
      <c r="J18" s="6" t="s">
        <v>36</v>
      </c>
      <c r="K18" s="16" t="s">
        <v>136</v>
      </c>
      <c r="L18" s="16" t="s">
        <v>136</v>
      </c>
      <c r="M18" s="26">
        <f t="shared" ref="M18" si="4">12*449</f>
        <v>5388</v>
      </c>
      <c r="N18" s="11"/>
      <c r="O18" s="11"/>
      <c r="P18" s="11"/>
      <c r="Q18" s="11"/>
    </row>
    <row r="19" spans="1:17" s="8" customFormat="1" ht="78" customHeight="1" x14ac:dyDescent="0.25">
      <c r="A19" s="25">
        <f>A18+1</f>
        <v>16</v>
      </c>
      <c r="B19" s="7" t="s">
        <v>32</v>
      </c>
      <c r="C19" s="6">
        <f>C18+1</f>
        <v>16</v>
      </c>
      <c r="D19" s="5" t="s">
        <v>12</v>
      </c>
      <c r="E19" s="5" t="s">
        <v>13</v>
      </c>
      <c r="F19" s="5" t="s">
        <v>14</v>
      </c>
      <c r="G19" s="5">
        <v>2</v>
      </c>
      <c r="H19" s="5">
        <v>36</v>
      </c>
      <c r="I19" s="9" t="s">
        <v>138</v>
      </c>
      <c r="J19" s="6" t="s">
        <v>30</v>
      </c>
      <c r="K19" s="16">
        <v>59400</v>
      </c>
      <c r="L19" s="16">
        <v>59400</v>
      </c>
      <c r="M19" s="27">
        <f>59400*0.18/(1-0.18)</f>
        <v>13039.024390243902</v>
      </c>
      <c r="N19" s="11"/>
      <c r="O19" s="11"/>
      <c r="P19" s="11"/>
      <c r="Q19" s="11"/>
    </row>
    <row r="20" spans="1:17" s="8" customFormat="1" ht="78" customHeight="1" x14ac:dyDescent="0.25">
      <c r="A20" s="25">
        <f t="shared" si="3"/>
        <v>17</v>
      </c>
      <c r="B20" s="7" t="s">
        <v>80</v>
      </c>
      <c r="C20" s="6">
        <f t="shared" si="3"/>
        <v>17</v>
      </c>
      <c r="D20" s="5" t="s">
        <v>12</v>
      </c>
      <c r="E20" s="5" t="s">
        <v>13</v>
      </c>
      <c r="F20" s="5" t="s">
        <v>14</v>
      </c>
      <c r="G20" s="5">
        <v>2</v>
      </c>
      <c r="H20" s="5">
        <v>36</v>
      </c>
      <c r="I20" s="9" t="s">
        <v>138</v>
      </c>
      <c r="J20" s="6" t="s">
        <v>30</v>
      </c>
      <c r="K20" s="16">
        <v>59400</v>
      </c>
      <c r="L20" s="16">
        <v>59400</v>
      </c>
      <c r="M20" s="27">
        <f t="shared" ref="M20:M21" si="5">59400*0.18/(1-0.18)</f>
        <v>13039.024390243902</v>
      </c>
      <c r="N20" s="11"/>
      <c r="O20" s="11"/>
      <c r="P20" s="11"/>
      <c r="Q20" s="11"/>
    </row>
    <row r="21" spans="1:17" s="8" customFormat="1" ht="78" customHeight="1" x14ac:dyDescent="0.25">
      <c r="A21" s="25">
        <f t="shared" si="3"/>
        <v>18</v>
      </c>
      <c r="B21" s="7" t="s">
        <v>81</v>
      </c>
      <c r="C21" s="6">
        <f t="shared" si="3"/>
        <v>18</v>
      </c>
      <c r="D21" s="5" t="s">
        <v>12</v>
      </c>
      <c r="E21" s="5" t="s">
        <v>13</v>
      </c>
      <c r="F21" s="5" t="s">
        <v>14</v>
      </c>
      <c r="G21" s="5">
        <v>2</v>
      </c>
      <c r="H21" s="5">
        <v>36</v>
      </c>
      <c r="I21" s="9" t="s">
        <v>138</v>
      </c>
      <c r="J21" s="6" t="s">
        <v>30</v>
      </c>
      <c r="K21" s="16">
        <v>59400</v>
      </c>
      <c r="L21" s="16">
        <v>59400</v>
      </c>
      <c r="M21" s="27">
        <f t="shared" si="5"/>
        <v>13039.024390243902</v>
      </c>
      <c r="N21" s="11"/>
      <c r="O21" s="11"/>
      <c r="P21" s="11"/>
      <c r="Q21" s="11"/>
    </row>
    <row r="22" spans="1:17" s="8" customFormat="1" ht="78" customHeight="1" x14ac:dyDescent="0.25">
      <c r="A22" s="25">
        <f t="shared" si="3"/>
        <v>19</v>
      </c>
      <c r="B22" s="7" t="s">
        <v>82</v>
      </c>
      <c r="C22" s="6">
        <f t="shared" si="3"/>
        <v>19</v>
      </c>
      <c r="D22" s="5" t="s">
        <v>12</v>
      </c>
      <c r="E22" s="5" t="s">
        <v>13</v>
      </c>
      <c r="F22" s="5" t="s">
        <v>14</v>
      </c>
      <c r="G22" s="5">
        <v>2</v>
      </c>
      <c r="H22" s="5">
        <v>36</v>
      </c>
      <c r="I22" s="9" t="s">
        <v>83</v>
      </c>
      <c r="J22" s="6" t="s">
        <v>44</v>
      </c>
      <c r="K22" s="16" t="s">
        <v>136</v>
      </c>
      <c r="L22" s="16" t="s">
        <v>136</v>
      </c>
      <c r="M22" s="26">
        <f t="shared" ref="M22:M27" si="6">12*449</f>
        <v>5388</v>
      </c>
      <c r="N22" s="11"/>
      <c r="O22" s="11"/>
      <c r="P22" s="11"/>
      <c r="Q22" s="11"/>
    </row>
    <row r="23" spans="1:17" s="8" customFormat="1" ht="78" customHeight="1" x14ac:dyDescent="0.25">
      <c r="A23" s="25">
        <f t="shared" si="3"/>
        <v>20</v>
      </c>
      <c r="B23" s="7" t="s">
        <v>84</v>
      </c>
      <c r="C23" s="6">
        <f t="shared" si="3"/>
        <v>20</v>
      </c>
      <c r="D23" s="5" t="s">
        <v>12</v>
      </c>
      <c r="E23" s="5" t="s">
        <v>13</v>
      </c>
      <c r="F23" s="5" t="s">
        <v>14</v>
      </c>
      <c r="G23" s="5">
        <v>2</v>
      </c>
      <c r="H23" s="5">
        <v>36</v>
      </c>
      <c r="I23" s="9" t="s">
        <v>126</v>
      </c>
      <c r="J23" s="6" t="s">
        <v>125</v>
      </c>
      <c r="K23" s="16" t="s">
        <v>136</v>
      </c>
      <c r="L23" s="16" t="s">
        <v>136</v>
      </c>
      <c r="M23" s="26">
        <f t="shared" si="6"/>
        <v>5388</v>
      </c>
      <c r="N23" s="11"/>
      <c r="O23" s="11"/>
      <c r="P23" s="11"/>
      <c r="Q23" s="11"/>
    </row>
    <row r="24" spans="1:17" s="8" customFormat="1" ht="78" customHeight="1" x14ac:dyDescent="0.25">
      <c r="A24" s="25">
        <f t="shared" si="3"/>
        <v>21</v>
      </c>
      <c r="B24" s="7" t="s">
        <v>85</v>
      </c>
      <c r="C24" s="6">
        <f t="shared" si="3"/>
        <v>21</v>
      </c>
      <c r="D24" s="5" t="s">
        <v>12</v>
      </c>
      <c r="E24" s="5" t="s">
        <v>13</v>
      </c>
      <c r="F24" s="5" t="s">
        <v>14</v>
      </c>
      <c r="G24" s="5">
        <v>2</v>
      </c>
      <c r="H24" s="5">
        <v>36</v>
      </c>
      <c r="I24" s="9" t="s">
        <v>86</v>
      </c>
      <c r="J24" s="6" t="s">
        <v>45</v>
      </c>
      <c r="K24" s="16" t="s">
        <v>136</v>
      </c>
      <c r="L24" s="16" t="s">
        <v>136</v>
      </c>
      <c r="M24" s="26">
        <f t="shared" si="6"/>
        <v>5388</v>
      </c>
      <c r="N24" s="11"/>
      <c r="O24" s="11"/>
      <c r="P24" s="11"/>
      <c r="Q24" s="11"/>
    </row>
    <row r="25" spans="1:17" s="8" customFormat="1" ht="78" customHeight="1" x14ac:dyDescent="0.25">
      <c r="A25" s="25">
        <f t="shared" si="3"/>
        <v>22</v>
      </c>
      <c r="B25" s="7" t="s">
        <v>87</v>
      </c>
      <c r="C25" s="6">
        <f t="shared" si="3"/>
        <v>22</v>
      </c>
      <c r="D25" s="5" t="s">
        <v>12</v>
      </c>
      <c r="E25" s="5" t="s">
        <v>13</v>
      </c>
      <c r="F25" s="5" t="s">
        <v>14</v>
      </c>
      <c r="G25" s="5">
        <v>2</v>
      </c>
      <c r="H25" s="5">
        <v>36</v>
      </c>
      <c r="I25" s="9" t="s">
        <v>88</v>
      </c>
      <c r="J25" s="6" t="s">
        <v>46</v>
      </c>
      <c r="K25" s="16" t="s">
        <v>136</v>
      </c>
      <c r="L25" s="16" t="s">
        <v>136</v>
      </c>
      <c r="M25" s="26">
        <f t="shared" si="6"/>
        <v>5388</v>
      </c>
      <c r="N25" s="11"/>
      <c r="O25" s="11"/>
      <c r="P25" s="11"/>
      <c r="Q25" s="11"/>
    </row>
    <row r="26" spans="1:17" s="8" customFormat="1" ht="75.75" customHeight="1" x14ac:dyDescent="0.25">
      <c r="A26" s="25">
        <f t="shared" si="3"/>
        <v>23</v>
      </c>
      <c r="B26" s="7" t="s">
        <v>89</v>
      </c>
      <c r="C26" s="6">
        <f t="shared" si="3"/>
        <v>23</v>
      </c>
      <c r="D26" s="5" t="s">
        <v>12</v>
      </c>
      <c r="E26" s="5" t="s">
        <v>13</v>
      </c>
      <c r="F26" s="5" t="s">
        <v>14</v>
      </c>
      <c r="G26" s="5">
        <v>2</v>
      </c>
      <c r="H26" s="5">
        <v>36</v>
      </c>
      <c r="I26" s="9" t="s">
        <v>138</v>
      </c>
      <c r="J26" s="6" t="s">
        <v>30</v>
      </c>
      <c r="K26" s="16">
        <v>59400</v>
      </c>
      <c r="L26" s="16">
        <v>59400</v>
      </c>
      <c r="M26" s="27">
        <f t="shared" ref="M26:M29" si="7">59400*0.18/(1-0.18)</f>
        <v>13039.024390243902</v>
      </c>
      <c r="N26" s="11"/>
      <c r="O26" s="11"/>
      <c r="P26" s="11"/>
      <c r="Q26" s="11"/>
    </row>
    <row r="27" spans="1:17" s="8" customFormat="1" ht="78.75" customHeight="1" x14ac:dyDescent="0.25">
      <c r="A27" s="25">
        <f t="shared" si="3"/>
        <v>24</v>
      </c>
      <c r="B27" s="7" t="s">
        <v>90</v>
      </c>
      <c r="C27" s="6">
        <f t="shared" si="3"/>
        <v>24</v>
      </c>
      <c r="D27" s="5" t="s">
        <v>12</v>
      </c>
      <c r="E27" s="5" t="s">
        <v>13</v>
      </c>
      <c r="F27" s="5" t="s">
        <v>14</v>
      </c>
      <c r="G27" s="5">
        <v>2</v>
      </c>
      <c r="H27" s="5">
        <v>36</v>
      </c>
      <c r="I27" s="9" t="s">
        <v>91</v>
      </c>
      <c r="J27" s="6" t="s">
        <v>92</v>
      </c>
      <c r="K27" s="16" t="s">
        <v>136</v>
      </c>
      <c r="L27" s="16" t="s">
        <v>136</v>
      </c>
      <c r="M27" s="26">
        <f t="shared" si="6"/>
        <v>5388</v>
      </c>
      <c r="N27" s="11"/>
      <c r="O27" s="11"/>
      <c r="P27" s="11"/>
      <c r="Q27" s="11"/>
    </row>
    <row r="28" spans="1:17" s="8" customFormat="1" ht="81" customHeight="1" x14ac:dyDescent="0.25">
      <c r="A28" s="25">
        <f t="shared" si="3"/>
        <v>25</v>
      </c>
      <c r="B28" s="7" t="s">
        <v>93</v>
      </c>
      <c r="C28" s="6">
        <f t="shared" si="3"/>
        <v>25</v>
      </c>
      <c r="D28" s="5" t="s">
        <v>12</v>
      </c>
      <c r="E28" s="5" t="s">
        <v>13</v>
      </c>
      <c r="F28" s="5" t="s">
        <v>14</v>
      </c>
      <c r="G28" s="5">
        <v>2</v>
      </c>
      <c r="H28" s="5">
        <v>36</v>
      </c>
      <c r="I28" s="9" t="s">
        <v>138</v>
      </c>
      <c r="J28" s="6" t="s">
        <v>30</v>
      </c>
      <c r="K28" s="16">
        <v>59400</v>
      </c>
      <c r="L28" s="16">
        <v>59400</v>
      </c>
      <c r="M28" s="27">
        <f t="shared" si="7"/>
        <v>13039.024390243902</v>
      </c>
      <c r="N28" s="11"/>
      <c r="O28" s="11"/>
      <c r="P28" s="11"/>
      <c r="Q28" s="11"/>
    </row>
    <row r="29" spans="1:17" s="8" customFormat="1" ht="81" customHeight="1" x14ac:dyDescent="0.25">
      <c r="A29" s="25">
        <f t="shared" si="3"/>
        <v>26</v>
      </c>
      <c r="B29" s="7" t="s">
        <v>94</v>
      </c>
      <c r="C29" s="6">
        <f t="shared" si="3"/>
        <v>26</v>
      </c>
      <c r="D29" s="5" t="s">
        <v>12</v>
      </c>
      <c r="E29" s="5" t="s">
        <v>13</v>
      </c>
      <c r="F29" s="5" t="s">
        <v>14</v>
      </c>
      <c r="G29" s="5">
        <v>2</v>
      </c>
      <c r="H29" s="5">
        <v>36</v>
      </c>
      <c r="I29" s="9" t="s">
        <v>138</v>
      </c>
      <c r="J29" s="6" t="s">
        <v>30</v>
      </c>
      <c r="K29" s="16">
        <v>59400</v>
      </c>
      <c r="L29" s="16">
        <v>59400</v>
      </c>
      <c r="M29" s="27">
        <f t="shared" si="7"/>
        <v>13039.024390243902</v>
      </c>
      <c r="N29" s="11"/>
      <c r="O29" s="11"/>
      <c r="P29" s="11"/>
      <c r="Q29" s="11"/>
    </row>
    <row r="30" spans="1:17" s="8" customFormat="1" ht="47.25" x14ac:dyDescent="0.25">
      <c r="A30" s="25">
        <f t="shared" si="3"/>
        <v>27</v>
      </c>
      <c r="B30" s="7" t="s">
        <v>95</v>
      </c>
      <c r="C30" s="6">
        <f t="shared" si="3"/>
        <v>27</v>
      </c>
      <c r="D30" s="5" t="s">
        <v>12</v>
      </c>
      <c r="E30" s="5" t="s">
        <v>13</v>
      </c>
      <c r="F30" s="5" t="s">
        <v>14</v>
      </c>
      <c r="G30" s="5">
        <v>2</v>
      </c>
      <c r="H30" s="5">
        <v>36</v>
      </c>
      <c r="I30" s="10" t="s">
        <v>96</v>
      </c>
      <c r="J30" s="6" t="s">
        <v>97</v>
      </c>
      <c r="K30" s="16" t="s">
        <v>136</v>
      </c>
      <c r="L30" s="16" t="s">
        <v>136</v>
      </c>
      <c r="M30" s="26">
        <f t="shared" ref="M30:M33" si="8">12*449</f>
        <v>5388</v>
      </c>
      <c r="N30" s="11"/>
      <c r="O30" s="11"/>
      <c r="P30" s="11"/>
      <c r="Q30" s="11"/>
    </row>
    <row r="31" spans="1:17" s="8" customFormat="1" ht="63" x14ac:dyDescent="0.25">
      <c r="A31" s="25">
        <f t="shared" si="3"/>
        <v>28</v>
      </c>
      <c r="B31" s="7" t="s">
        <v>98</v>
      </c>
      <c r="C31" s="6">
        <f t="shared" si="3"/>
        <v>28</v>
      </c>
      <c r="D31" s="5" t="s">
        <v>12</v>
      </c>
      <c r="E31" s="5" t="s">
        <v>13</v>
      </c>
      <c r="F31" s="5" t="s">
        <v>14</v>
      </c>
      <c r="G31" s="5">
        <v>2</v>
      </c>
      <c r="H31" s="5">
        <v>36</v>
      </c>
      <c r="I31" s="9" t="s">
        <v>99</v>
      </c>
      <c r="J31" s="6" t="s">
        <v>100</v>
      </c>
      <c r="K31" s="16" t="s">
        <v>136</v>
      </c>
      <c r="L31" s="16" t="s">
        <v>136</v>
      </c>
      <c r="M31" s="26">
        <f t="shared" si="8"/>
        <v>5388</v>
      </c>
      <c r="N31" s="11"/>
      <c r="O31" s="11"/>
      <c r="P31" s="11"/>
      <c r="Q31" s="11"/>
    </row>
    <row r="32" spans="1:17" s="8" customFormat="1" ht="47.25" x14ac:dyDescent="0.25">
      <c r="A32" s="25">
        <f t="shared" si="3"/>
        <v>29</v>
      </c>
      <c r="B32" s="7" t="s">
        <v>101</v>
      </c>
      <c r="C32" s="6">
        <f t="shared" si="3"/>
        <v>29</v>
      </c>
      <c r="D32" s="5" t="s">
        <v>12</v>
      </c>
      <c r="E32" s="5" t="s">
        <v>13</v>
      </c>
      <c r="F32" s="5" t="s">
        <v>14</v>
      </c>
      <c r="G32" s="5">
        <v>2</v>
      </c>
      <c r="H32" s="5">
        <v>36</v>
      </c>
      <c r="I32" s="9" t="s">
        <v>138</v>
      </c>
      <c r="J32" s="6" t="s">
        <v>30</v>
      </c>
      <c r="K32" s="16">
        <v>59400</v>
      </c>
      <c r="L32" s="16">
        <v>59400</v>
      </c>
      <c r="M32" s="26">
        <f t="shared" si="8"/>
        <v>5388</v>
      </c>
      <c r="N32" s="11"/>
      <c r="O32" s="11"/>
      <c r="P32" s="11"/>
      <c r="Q32" s="11"/>
    </row>
    <row r="33" spans="1:17" s="8" customFormat="1" ht="81.75" customHeight="1" x14ac:dyDescent="0.25">
      <c r="A33" s="25">
        <f t="shared" si="3"/>
        <v>30</v>
      </c>
      <c r="B33" s="7" t="s">
        <v>102</v>
      </c>
      <c r="C33" s="6">
        <f t="shared" si="3"/>
        <v>30</v>
      </c>
      <c r="D33" s="5" t="s">
        <v>12</v>
      </c>
      <c r="E33" s="5" t="s">
        <v>13</v>
      </c>
      <c r="F33" s="5" t="s">
        <v>14</v>
      </c>
      <c r="G33" s="5">
        <v>2</v>
      </c>
      <c r="H33" s="5">
        <v>36</v>
      </c>
      <c r="I33" s="9" t="s">
        <v>110</v>
      </c>
      <c r="J33" s="12" t="s">
        <v>103</v>
      </c>
      <c r="K33" s="16" t="s">
        <v>136</v>
      </c>
      <c r="L33" s="16" t="s">
        <v>136</v>
      </c>
      <c r="M33" s="26">
        <f t="shared" si="8"/>
        <v>5388</v>
      </c>
      <c r="N33" s="11"/>
      <c r="O33" s="11"/>
      <c r="P33" s="11"/>
      <c r="Q33" s="11"/>
    </row>
    <row r="34" spans="1:17" s="8" customFormat="1" ht="81.75" customHeight="1" x14ac:dyDescent="0.25">
      <c r="A34" s="25">
        <f t="shared" si="3"/>
        <v>31</v>
      </c>
      <c r="B34" s="7" t="s">
        <v>33</v>
      </c>
      <c r="C34" s="6">
        <f t="shared" si="3"/>
        <v>31</v>
      </c>
      <c r="D34" s="5" t="s">
        <v>12</v>
      </c>
      <c r="E34" s="5" t="s">
        <v>13</v>
      </c>
      <c r="F34" s="5" t="s">
        <v>14</v>
      </c>
      <c r="G34" s="5">
        <v>2</v>
      </c>
      <c r="H34" s="5">
        <v>36</v>
      </c>
      <c r="I34" s="9" t="s">
        <v>138</v>
      </c>
      <c r="J34" s="6" t="s">
        <v>30</v>
      </c>
      <c r="K34" s="16">
        <v>59400</v>
      </c>
      <c r="L34" s="16">
        <v>59400</v>
      </c>
      <c r="M34" s="27">
        <f t="shared" ref="M34:M35" si="9">59400*0.18/(1-0.18)</f>
        <v>13039.024390243902</v>
      </c>
      <c r="N34" s="11"/>
      <c r="O34" s="11"/>
      <c r="P34" s="11"/>
      <c r="Q34" s="11"/>
    </row>
    <row r="35" spans="1:17" s="8" customFormat="1" ht="81.75" customHeight="1" x14ac:dyDescent="0.25">
      <c r="A35" s="25">
        <f t="shared" si="3"/>
        <v>32</v>
      </c>
      <c r="B35" s="7" t="s">
        <v>104</v>
      </c>
      <c r="C35" s="6">
        <f t="shared" si="3"/>
        <v>32</v>
      </c>
      <c r="D35" s="5" t="s">
        <v>12</v>
      </c>
      <c r="E35" s="5" t="s">
        <v>13</v>
      </c>
      <c r="F35" s="5" t="s">
        <v>14</v>
      </c>
      <c r="G35" s="5">
        <v>2</v>
      </c>
      <c r="H35" s="5">
        <v>36</v>
      </c>
      <c r="I35" s="9" t="s">
        <v>138</v>
      </c>
      <c r="J35" s="6" t="s">
        <v>30</v>
      </c>
      <c r="K35" s="16">
        <v>59400</v>
      </c>
      <c r="L35" s="16">
        <v>59400</v>
      </c>
      <c r="M35" s="27">
        <f t="shared" si="9"/>
        <v>13039.024390243902</v>
      </c>
      <c r="N35" s="11"/>
      <c r="O35" s="11"/>
      <c r="P35" s="11"/>
      <c r="Q35" s="11"/>
    </row>
    <row r="36" spans="1:17" s="8" customFormat="1" ht="47.25" x14ac:dyDescent="0.25">
      <c r="A36" s="25">
        <f t="shared" si="3"/>
        <v>33</v>
      </c>
      <c r="B36" s="7" t="s">
        <v>105</v>
      </c>
      <c r="C36" s="6">
        <f t="shared" si="3"/>
        <v>33</v>
      </c>
      <c r="D36" s="5" t="s">
        <v>12</v>
      </c>
      <c r="E36" s="5" t="s">
        <v>13</v>
      </c>
      <c r="F36" s="5" t="s">
        <v>14</v>
      </c>
      <c r="G36" s="5">
        <v>2</v>
      </c>
      <c r="H36" s="5">
        <v>36</v>
      </c>
      <c r="I36" s="9" t="s">
        <v>108</v>
      </c>
      <c r="J36" s="12" t="s">
        <v>106</v>
      </c>
      <c r="K36" s="16" t="s">
        <v>136</v>
      </c>
      <c r="L36" s="16" t="s">
        <v>136</v>
      </c>
      <c r="M36" s="26">
        <f t="shared" ref="M36:M37" si="10">12*449</f>
        <v>5388</v>
      </c>
      <c r="N36" s="11"/>
      <c r="O36" s="11"/>
      <c r="P36" s="11"/>
      <c r="Q36" s="11"/>
    </row>
    <row r="37" spans="1:17" s="8" customFormat="1" ht="47.25" x14ac:dyDescent="0.25">
      <c r="A37" s="25">
        <f t="shared" si="3"/>
        <v>34</v>
      </c>
      <c r="B37" s="7" t="s">
        <v>116</v>
      </c>
      <c r="C37" s="6">
        <f t="shared" si="3"/>
        <v>34</v>
      </c>
      <c r="D37" s="5" t="s">
        <v>12</v>
      </c>
      <c r="E37" s="5" t="s">
        <v>13</v>
      </c>
      <c r="F37" s="5" t="s">
        <v>14</v>
      </c>
      <c r="G37" s="5">
        <v>2</v>
      </c>
      <c r="H37" s="5">
        <v>36</v>
      </c>
      <c r="I37" s="9" t="s">
        <v>109</v>
      </c>
      <c r="J37" s="12" t="s">
        <v>107</v>
      </c>
      <c r="K37" s="16" t="s">
        <v>136</v>
      </c>
      <c r="L37" s="16" t="s">
        <v>136</v>
      </c>
      <c r="M37" s="26">
        <f t="shared" si="10"/>
        <v>5388</v>
      </c>
      <c r="N37" s="11"/>
      <c r="O37" s="11"/>
      <c r="P37" s="11"/>
      <c r="Q37" s="11"/>
    </row>
    <row r="38" spans="1:17" ht="45" x14ac:dyDescent="0.25">
      <c r="A38" s="25">
        <f t="shared" si="3"/>
        <v>35</v>
      </c>
      <c r="B38" s="7" t="s">
        <v>176</v>
      </c>
      <c r="C38" s="6">
        <f t="shared" si="3"/>
        <v>35</v>
      </c>
      <c r="D38" s="5" t="s">
        <v>12</v>
      </c>
      <c r="E38" s="5" t="s">
        <v>13</v>
      </c>
      <c r="F38" s="5" t="s">
        <v>14</v>
      </c>
      <c r="G38" s="5">
        <v>2</v>
      </c>
      <c r="H38" s="5">
        <v>36</v>
      </c>
      <c r="I38" s="10" t="s">
        <v>23</v>
      </c>
      <c r="J38" s="6" t="s">
        <v>21</v>
      </c>
      <c r="K38" s="16" t="s">
        <v>136</v>
      </c>
      <c r="L38" s="16" t="s">
        <v>136</v>
      </c>
      <c r="M38" s="27">
        <f>12*3000*0.18/(1-0.18)</f>
        <v>7902.4390243902435</v>
      </c>
      <c r="N38" s="1"/>
      <c r="O38" s="1"/>
      <c r="P38" s="1"/>
      <c r="Q38" s="1"/>
    </row>
    <row r="39" spans="1:17" ht="45" x14ac:dyDescent="0.25">
      <c r="A39" s="25">
        <f t="shared" si="3"/>
        <v>36</v>
      </c>
      <c r="B39" s="7" t="s">
        <v>175</v>
      </c>
      <c r="C39" s="6">
        <f t="shared" si="3"/>
        <v>36</v>
      </c>
      <c r="D39" s="5" t="s">
        <v>12</v>
      </c>
      <c r="E39" s="5" t="s">
        <v>13</v>
      </c>
      <c r="F39" s="5" t="s">
        <v>14</v>
      </c>
      <c r="G39" s="5">
        <v>2</v>
      </c>
      <c r="H39" s="5">
        <v>36</v>
      </c>
      <c r="I39" s="10" t="s">
        <v>23</v>
      </c>
      <c r="J39" s="6" t="s">
        <v>21</v>
      </c>
      <c r="K39" s="16" t="s">
        <v>136</v>
      </c>
      <c r="L39" s="16" t="s">
        <v>136</v>
      </c>
      <c r="M39" s="27">
        <f t="shared" ref="M39:M52" si="11">12*3000*0.18/(1-0.18)</f>
        <v>7902.4390243902435</v>
      </c>
      <c r="N39" s="1"/>
      <c r="O39" s="1"/>
      <c r="P39" s="1"/>
      <c r="Q39" s="1"/>
    </row>
    <row r="40" spans="1:17" ht="45" x14ac:dyDescent="0.25">
      <c r="A40" s="25">
        <f t="shared" si="3"/>
        <v>37</v>
      </c>
      <c r="B40" s="7" t="s">
        <v>174</v>
      </c>
      <c r="C40" s="6">
        <f t="shared" si="3"/>
        <v>37</v>
      </c>
      <c r="D40" s="5" t="s">
        <v>12</v>
      </c>
      <c r="E40" s="5" t="s">
        <v>13</v>
      </c>
      <c r="F40" s="5" t="s">
        <v>14</v>
      </c>
      <c r="G40" s="5">
        <v>2</v>
      </c>
      <c r="H40" s="5">
        <v>36</v>
      </c>
      <c r="I40" s="10" t="s">
        <v>23</v>
      </c>
      <c r="J40" s="6" t="s">
        <v>119</v>
      </c>
      <c r="K40" s="16" t="s">
        <v>136</v>
      </c>
      <c r="L40" s="16" t="s">
        <v>136</v>
      </c>
      <c r="M40" s="27">
        <f t="shared" si="11"/>
        <v>7902.4390243902435</v>
      </c>
      <c r="N40" s="1"/>
      <c r="O40" s="1"/>
      <c r="P40" s="1"/>
      <c r="Q40" s="1"/>
    </row>
    <row r="41" spans="1:17" ht="45" x14ac:dyDescent="0.25">
      <c r="A41" s="25">
        <f t="shared" si="3"/>
        <v>38</v>
      </c>
      <c r="B41" s="7" t="s">
        <v>173</v>
      </c>
      <c r="C41" s="6">
        <f t="shared" si="3"/>
        <v>38</v>
      </c>
      <c r="D41" s="5" t="s">
        <v>12</v>
      </c>
      <c r="E41" s="5" t="s">
        <v>13</v>
      </c>
      <c r="F41" s="5" t="s">
        <v>14</v>
      </c>
      <c r="G41" s="5">
        <v>2</v>
      </c>
      <c r="H41" s="5">
        <v>36</v>
      </c>
      <c r="I41" s="10" t="s">
        <v>23</v>
      </c>
      <c r="J41" s="6" t="s">
        <v>119</v>
      </c>
      <c r="K41" s="16" t="s">
        <v>136</v>
      </c>
      <c r="L41" s="16" t="s">
        <v>136</v>
      </c>
      <c r="M41" s="27">
        <f t="shared" si="11"/>
        <v>7902.4390243902435</v>
      </c>
      <c r="N41" s="1"/>
      <c r="O41" s="1"/>
      <c r="P41" s="1"/>
      <c r="Q41" s="1"/>
    </row>
    <row r="42" spans="1:17" ht="63" customHeight="1" x14ac:dyDescent="0.25">
      <c r="A42" s="25">
        <f t="shared" si="3"/>
        <v>39</v>
      </c>
      <c r="B42" s="7" t="s">
        <v>172</v>
      </c>
      <c r="C42" s="6">
        <f t="shared" si="3"/>
        <v>39</v>
      </c>
      <c r="D42" s="5" t="s">
        <v>12</v>
      </c>
      <c r="E42" s="5" t="s">
        <v>13</v>
      </c>
      <c r="F42" s="5" t="s">
        <v>14</v>
      </c>
      <c r="G42" s="5">
        <v>2</v>
      </c>
      <c r="H42" s="5">
        <v>36</v>
      </c>
      <c r="I42" s="10" t="s">
        <v>23</v>
      </c>
      <c r="J42" s="6" t="s">
        <v>21</v>
      </c>
      <c r="K42" s="16" t="s">
        <v>136</v>
      </c>
      <c r="L42" s="16" t="s">
        <v>136</v>
      </c>
      <c r="M42" s="27">
        <f t="shared" si="11"/>
        <v>7902.4390243902435</v>
      </c>
      <c r="N42" s="1"/>
      <c r="O42" s="1"/>
      <c r="P42" s="1"/>
      <c r="Q42" s="1"/>
    </row>
    <row r="43" spans="1:17" ht="75" customHeight="1" x14ac:dyDescent="0.25">
      <c r="A43" s="25">
        <f t="shared" si="3"/>
        <v>40</v>
      </c>
      <c r="B43" s="7" t="s">
        <v>171</v>
      </c>
      <c r="C43" s="6">
        <f t="shared" si="3"/>
        <v>40</v>
      </c>
      <c r="D43" s="5" t="s">
        <v>12</v>
      </c>
      <c r="E43" s="5" t="s">
        <v>13</v>
      </c>
      <c r="F43" s="5" t="s">
        <v>14</v>
      </c>
      <c r="G43" s="5">
        <v>2</v>
      </c>
      <c r="H43" s="5">
        <v>36</v>
      </c>
      <c r="I43" s="10" t="s">
        <v>23</v>
      </c>
      <c r="J43" s="6" t="s">
        <v>15</v>
      </c>
      <c r="K43" s="16" t="s">
        <v>136</v>
      </c>
      <c r="L43" s="16" t="s">
        <v>136</v>
      </c>
      <c r="M43" s="27">
        <f t="shared" si="11"/>
        <v>7902.4390243902435</v>
      </c>
      <c r="N43" s="1"/>
      <c r="O43" s="1"/>
      <c r="P43" s="1"/>
      <c r="Q43" s="1"/>
    </row>
    <row r="44" spans="1:17" ht="73.5" customHeight="1" x14ac:dyDescent="0.25">
      <c r="A44" s="25">
        <f t="shared" si="3"/>
        <v>41</v>
      </c>
      <c r="B44" s="7" t="s">
        <v>140</v>
      </c>
      <c r="C44" s="6">
        <f t="shared" si="3"/>
        <v>41</v>
      </c>
      <c r="D44" s="5" t="s">
        <v>12</v>
      </c>
      <c r="E44" s="5" t="s">
        <v>13</v>
      </c>
      <c r="F44" s="5" t="s">
        <v>14</v>
      </c>
      <c r="G44" s="5">
        <v>2</v>
      </c>
      <c r="H44" s="5">
        <v>36</v>
      </c>
      <c r="I44" s="10" t="s">
        <v>23</v>
      </c>
      <c r="J44" s="6" t="s">
        <v>121</v>
      </c>
      <c r="K44" s="16" t="s">
        <v>136</v>
      </c>
      <c r="L44" s="16" t="s">
        <v>136</v>
      </c>
      <c r="M44" s="27">
        <f t="shared" si="11"/>
        <v>7902.4390243902435</v>
      </c>
      <c r="N44" s="1"/>
      <c r="O44" s="1"/>
      <c r="P44" s="1"/>
      <c r="Q44" s="1"/>
    </row>
    <row r="45" spans="1:17" ht="63" customHeight="1" x14ac:dyDescent="0.25">
      <c r="A45" s="25">
        <f t="shared" si="3"/>
        <v>42</v>
      </c>
      <c r="B45" s="7" t="s">
        <v>170</v>
      </c>
      <c r="C45" s="6">
        <f t="shared" si="3"/>
        <v>42</v>
      </c>
      <c r="D45" s="5" t="s">
        <v>12</v>
      </c>
      <c r="E45" s="5" t="s">
        <v>13</v>
      </c>
      <c r="F45" s="5" t="s">
        <v>14</v>
      </c>
      <c r="G45" s="5">
        <v>2</v>
      </c>
      <c r="H45" s="5">
        <v>36</v>
      </c>
      <c r="I45" s="10" t="s">
        <v>23</v>
      </c>
      <c r="J45" s="21" t="s">
        <v>15</v>
      </c>
      <c r="K45" s="16" t="s">
        <v>136</v>
      </c>
      <c r="L45" s="16" t="s">
        <v>136</v>
      </c>
      <c r="M45" s="27">
        <f t="shared" si="11"/>
        <v>7902.4390243902435</v>
      </c>
      <c r="N45" s="1"/>
      <c r="O45" s="1"/>
      <c r="P45" s="1"/>
      <c r="Q45" s="1"/>
    </row>
    <row r="46" spans="1:17" ht="63" customHeight="1" x14ac:dyDescent="0.25">
      <c r="A46" s="25">
        <f t="shared" si="3"/>
        <v>43</v>
      </c>
      <c r="B46" s="7" t="s">
        <v>169</v>
      </c>
      <c r="C46" s="6">
        <f t="shared" si="3"/>
        <v>43</v>
      </c>
      <c r="D46" s="5" t="s">
        <v>12</v>
      </c>
      <c r="E46" s="5" t="s">
        <v>13</v>
      </c>
      <c r="F46" s="5" t="s">
        <v>14</v>
      </c>
      <c r="G46" s="5">
        <v>2</v>
      </c>
      <c r="H46" s="5">
        <v>36</v>
      </c>
      <c r="I46" s="10" t="s">
        <v>23</v>
      </c>
      <c r="J46" s="6" t="s">
        <v>16</v>
      </c>
      <c r="K46" s="16" t="s">
        <v>136</v>
      </c>
      <c r="L46" s="16" t="s">
        <v>136</v>
      </c>
      <c r="M46" s="27">
        <f t="shared" si="11"/>
        <v>7902.4390243902435</v>
      </c>
      <c r="N46" s="1"/>
      <c r="O46" s="1"/>
      <c r="P46" s="1"/>
      <c r="Q46" s="1"/>
    </row>
    <row r="47" spans="1:17" ht="63" customHeight="1" x14ac:dyDescent="0.25">
      <c r="A47" s="25">
        <f t="shared" si="3"/>
        <v>44</v>
      </c>
      <c r="B47" s="7" t="s">
        <v>168</v>
      </c>
      <c r="C47" s="6">
        <f t="shared" si="3"/>
        <v>44</v>
      </c>
      <c r="D47" s="5" t="s">
        <v>12</v>
      </c>
      <c r="E47" s="5" t="s">
        <v>13</v>
      </c>
      <c r="F47" s="5" t="s">
        <v>14</v>
      </c>
      <c r="G47" s="5">
        <v>2</v>
      </c>
      <c r="H47" s="5">
        <v>36</v>
      </c>
      <c r="I47" s="10" t="s">
        <v>23</v>
      </c>
      <c r="J47" s="6" t="s">
        <v>17</v>
      </c>
      <c r="K47" s="16" t="s">
        <v>136</v>
      </c>
      <c r="L47" s="16" t="s">
        <v>136</v>
      </c>
      <c r="M47" s="27">
        <f t="shared" si="11"/>
        <v>7902.4390243902435</v>
      </c>
      <c r="N47" s="1"/>
      <c r="O47" s="1"/>
      <c r="P47" s="1"/>
      <c r="Q47" s="1"/>
    </row>
    <row r="48" spans="1:17" ht="76.5" customHeight="1" x14ac:dyDescent="0.25">
      <c r="A48" s="25">
        <f t="shared" si="3"/>
        <v>45</v>
      </c>
      <c r="B48" s="7" t="s">
        <v>141</v>
      </c>
      <c r="C48" s="6">
        <f t="shared" si="3"/>
        <v>45</v>
      </c>
      <c r="D48" s="5" t="s">
        <v>12</v>
      </c>
      <c r="E48" s="5" t="s">
        <v>13</v>
      </c>
      <c r="F48" s="5" t="s">
        <v>14</v>
      </c>
      <c r="G48" s="5">
        <v>2</v>
      </c>
      <c r="H48" s="5">
        <v>36</v>
      </c>
      <c r="I48" s="10" t="s">
        <v>23</v>
      </c>
      <c r="J48" s="6" t="s">
        <v>120</v>
      </c>
      <c r="K48" s="16" t="s">
        <v>136</v>
      </c>
      <c r="L48" s="16" t="s">
        <v>136</v>
      </c>
      <c r="M48" s="27">
        <f t="shared" si="11"/>
        <v>7902.4390243902435</v>
      </c>
      <c r="N48" s="1"/>
      <c r="O48" s="1"/>
      <c r="P48" s="1"/>
      <c r="Q48" s="1"/>
    </row>
    <row r="49" spans="1:17" ht="63" customHeight="1" x14ac:dyDescent="0.25">
      <c r="A49" s="25">
        <f t="shared" si="3"/>
        <v>46</v>
      </c>
      <c r="B49" s="7" t="s">
        <v>167</v>
      </c>
      <c r="C49" s="6">
        <f t="shared" si="3"/>
        <v>46</v>
      </c>
      <c r="D49" s="5" t="s">
        <v>12</v>
      </c>
      <c r="E49" s="5" t="s">
        <v>13</v>
      </c>
      <c r="F49" s="5" t="s">
        <v>14</v>
      </c>
      <c r="G49" s="5">
        <v>2</v>
      </c>
      <c r="H49" s="5">
        <v>36</v>
      </c>
      <c r="I49" s="10" t="s">
        <v>23</v>
      </c>
      <c r="J49" s="6" t="s">
        <v>22</v>
      </c>
      <c r="K49" s="16" t="s">
        <v>136</v>
      </c>
      <c r="L49" s="16" t="s">
        <v>136</v>
      </c>
      <c r="M49" s="27">
        <f t="shared" si="11"/>
        <v>7902.4390243902435</v>
      </c>
      <c r="N49" s="1"/>
      <c r="O49" s="1"/>
      <c r="P49" s="1"/>
      <c r="Q49" s="1"/>
    </row>
    <row r="50" spans="1:17" ht="63" customHeight="1" x14ac:dyDescent="0.25">
      <c r="A50" s="25">
        <f t="shared" si="3"/>
        <v>47</v>
      </c>
      <c r="B50" s="7" t="s">
        <v>145</v>
      </c>
      <c r="C50" s="6">
        <f t="shared" si="3"/>
        <v>47</v>
      </c>
      <c r="D50" s="5" t="s">
        <v>12</v>
      </c>
      <c r="E50" s="5" t="s">
        <v>13</v>
      </c>
      <c r="F50" s="5" t="s">
        <v>14</v>
      </c>
      <c r="G50" s="5">
        <v>2</v>
      </c>
      <c r="H50" s="5">
        <v>36</v>
      </c>
      <c r="I50" s="10" t="s">
        <v>23</v>
      </c>
      <c r="J50" s="6" t="s">
        <v>18</v>
      </c>
      <c r="K50" s="16" t="s">
        <v>136</v>
      </c>
      <c r="L50" s="16" t="s">
        <v>136</v>
      </c>
      <c r="M50" s="27">
        <f t="shared" si="11"/>
        <v>7902.4390243902435</v>
      </c>
      <c r="N50" s="1"/>
      <c r="O50" s="1"/>
      <c r="P50" s="1"/>
      <c r="Q50" s="1"/>
    </row>
    <row r="51" spans="1:17" ht="63" customHeight="1" x14ac:dyDescent="0.25">
      <c r="A51" s="25">
        <f t="shared" si="3"/>
        <v>48</v>
      </c>
      <c r="B51" s="7" t="s">
        <v>146</v>
      </c>
      <c r="C51" s="6">
        <f t="shared" si="3"/>
        <v>48</v>
      </c>
      <c r="D51" s="5" t="s">
        <v>12</v>
      </c>
      <c r="E51" s="5" t="s">
        <v>13</v>
      </c>
      <c r="F51" s="5" t="s">
        <v>14</v>
      </c>
      <c r="G51" s="5">
        <v>2</v>
      </c>
      <c r="H51" s="5">
        <v>36</v>
      </c>
      <c r="I51" s="10" t="s">
        <v>26</v>
      </c>
      <c r="J51" s="6" t="s">
        <v>122</v>
      </c>
      <c r="K51" s="16" t="s">
        <v>136</v>
      </c>
      <c r="L51" s="16" t="s">
        <v>136</v>
      </c>
      <c r="M51" s="27">
        <f t="shared" si="11"/>
        <v>7902.4390243902435</v>
      </c>
      <c r="N51" s="1"/>
      <c r="O51" s="1"/>
      <c r="P51" s="1"/>
      <c r="Q51" s="1"/>
    </row>
    <row r="52" spans="1:17" ht="98.25" customHeight="1" x14ac:dyDescent="0.25">
      <c r="A52" s="25">
        <f t="shared" si="3"/>
        <v>49</v>
      </c>
      <c r="B52" s="7" t="s">
        <v>147</v>
      </c>
      <c r="C52" s="6">
        <f t="shared" si="3"/>
        <v>49</v>
      </c>
      <c r="D52" s="5" t="s">
        <v>12</v>
      </c>
      <c r="E52" s="5" t="s">
        <v>13</v>
      </c>
      <c r="F52" s="5" t="s">
        <v>14</v>
      </c>
      <c r="G52" s="5">
        <v>2</v>
      </c>
      <c r="H52" s="5">
        <v>36</v>
      </c>
      <c r="I52" s="10" t="s">
        <v>26</v>
      </c>
      <c r="J52" s="6" t="s">
        <v>122</v>
      </c>
      <c r="K52" s="16" t="s">
        <v>136</v>
      </c>
      <c r="L52" s="16" t="s">
        <v>136</v>
      </c>
      <c r="M52" s="27">
        <f t="shared" si="11"/>
        <v>7902.4390243902435</v>
      </c>
      <c r="N52" s="1"/>
      <c r="O52" s="1"/>
      <c r="P52" s="1"/>
      <c r="Q52" s="1"/>
    </row>
    <row r="53" spans="1:17" ht="93" customHeight="1" x14ac:dyDescent="0.25">
      <c r="A53" s="25">
        <f t="shared" si="3"/>
        <v>50</v>
      </c>
      <c r="B53" s="7" t="s">
        <v>166</v>
      </c>
      <c r="C53" s="6">
        <f t="shared" si="3"/>
        <v>50</v>
      </c>
      <c r="D53" s="5" t="s">
        <v>12</v>
      </c>
      <c r="E53" s="5" t="s">
        <v>13</v>
      </c>
      <c r="F53" s="5" t="s">
        <v>14</v>
      </c>
      <c r="G53" s="5">
        <v>2</v>
      </c>
      <c r="H53" s="5">
        <v>36</v>
      </c>
      <c r="I53" s="10" t="s">
        <v>139</v>
      </c>
      <c r="J53" s="6" t="s">
        <v>112</v>
      </c>
      <c r="K53" s="16">
        <v>59400</v>
      </c>
      <c r="L53" s="16">
        <v>59400</v>
      </c>
      <c r="M53" s="27">
        <f t="shared" ref="M53:M56" si="12">59400*0.18/(1-0.18)</f>
        <v>13039.024390243902</v>
      </c>
      <c r="N53" s="1"/>
      <c r="O53" s="1"/>
      <c r="P53" s="1"/>
      <c r="Q53" s="1"/>
    </row>
    <row r="54" spans="1:17" ht="90" customHeight="1" x14ac:dyDescent="0.25">
      <c r="A54" s="25">
        <f t="shared" si="3"/>
        <v>51</v>
      </c>
      <c r="B54" s="7" t="s">
        <v>165</v>
      </c>
      <c r="C54" s="6">
        <f t="shared" si="3"/>
        <v>51</v>
      </c>
      <c r="D54" s="5" t="s">
        <v>12</v>
      </c>
      <c r="E54" s="5" t="s">
        <v>13</v>
      </c>
      <c r="F54" s="5" t="s">
        <v>14</v>
      </c>
      <c r="G54" s="5">
        <v>2</v>
      </c>
      <c r="H54" s="5">
        <v>36</v>
      </c>
      <c r="I54" s="10" t="s">
        <v>139</v>
      </c>
      <c r="J54" s="6" t="s">
        <v>124</v>
      </c>
      <c r="K54" s="16">
        <v>59400</v>
      </c>
      <c r="L54" s="16">
        <v>59400</v>
      </c>
      <c r="M54" s="27">
        <f t="shared" si="12"/>
        <v>13039.024390243902</v>
      </c>
      <c r="N54" s="1"/>
      <c r="O54" s="1"/>
      <c r="P54" s="1"/>
      <c r="Q54" s="1"/>
    </row>
    <row r="55" spans="1:17" ht="90" customHeight="1" x14ac:dyDescent="0.25">
      <c r="A55" s="25">
        <f t="shared" si="3"/>
        <v>52</v>
      </c>
      <c r="B55" s="7" t="s">
        <v>148</v>
      </c>
      <c r="C55" s="6">
        <f t="shared" si="3"/>
        <v>52</v>
      </c>
      <c r="D55" s="5" t="s">
        <v>12</v>
      </c>
      <c r="E55" s="5" t="s">
        <v>13</v>
      </c>
      <c r="F55" s="5" t="s">
        <v>14</v>
      </c>
      <c r="G55" s="5">
        <v>2</v>
      </c>
      <c r="H55" s="5">
        <v>36</v>
      </c>
      <c r="I55" s="10" t="s">
        <v>139</v>
      </c>
      <c r="J55" s="6" t="s">
        <v>24</v>
      </c>
      <c r="K55" s="16">
        <v>59400</v>
      </c>
      <c r="L55" s="16">
        <v>59400</v>
      </c>
      <c r="M55" s="27">
        <f t="shared" si="12"/>
        <v>13039.024390243902</v>
      </c>
      <c r="N55" s="1"/>
      <c r="O55" s="1"/>
      <c r="P55" s="1"/>
      <c r="Q55" s="1"/>
    </row>
    <row r="56" spans="1:17" ht="95.25" customHeight="1" x14ac:dyDescent="0.25">
      <c r="A56" s="25">
        <f t="shared" si="3"/>
        <v>53</v>
      </c>
      <c r="B56" s="7" t="s">
        <v>149</v>
      </c>
      <c r="C56" s="6">
        <f t="shared" si="3"/>
        <v>53</v>
      </c>
      <c r="D56" s="5" t="s">
        <v>12</v>
      </c>
      <c r="E56" s="5" t="s">
        <v>13</v>
      </c>
      <c r="F56" s="5" t="s">
        <v>14</v>
      </c>
      <c r="G56" s="5">
        <v>2</v>
      </c>
      <c r="H56" s="5">
        <v>36</v>
      </c>
      <c r="I56" s="10" t="s">
        <v>139</v>
      </c>
      <c r="J56" s="6" t="s">
        <v>25</v>
      </c>
      <c r="K56" s="16">
        <v>59400</v>
      </c>
      <c r="L56" s="16">
        <v>59400</v>
      </c>
      <c r="M56" s="27">
        <f t="shared" si="12"/>
        <v>13039.024390243902</v>
      </c>
      <c r="N56" s="1"/>
      <c r="O56" s="1"/>
      <c r="P56" s="1"/>
      <c r="Q56" s="1"/>
    </row>
    <row r="57" spans="1:17" ht="63" customHeight="1" x14ac:dyDescent="0.25">
      <c r="A57" s="25">
        <f t="shared" si="3"/>
        <v>54</v>
      </c>
      <c r="B57" s="7" t="s">
        <v>150</v>
      </c>
      <c r="C57" s="6">
        <f t="shared" si="3"/>
        <v>54</v>
      </c>
      <c r="D57" s="5" t="s">
        <v>12</v>
      </c>
      <c r="E57" s="5" t="s">
        <v>13</v>
      </c>
      <c r="F57" s="5" t="s">
        <v>14</v>
      </c>
      <c r="G57" s="5">
        <v>2</v>
      </c>
      <c r="H57" s="5">
        <v>36</v>
      </c>
      <c r="I57" s="10" t="s">
        <v>26</v>
      </c>
      <c r="J57" s="6" t="s">
        <v>27</v>
      </c>
      <c r="K57" s="16" t="s">
        <v>136</v>
      </c>
      <c r="L57" s="16" t="s">
        <v>136</v>
      </c>
      <c r="M57" s="27">
        <f t="shared" ref="M57:M58" si="13">12*3000*0.18/(1-0.18)</f>
        <v>7902.4390243902435</v>
      </c>
      <c r="N57" s="1"/>
      <c r="O57" s="1"/>
      <c r="P57" s="1"/>
      <c r="Q57" s="1"/>
    </row>
    <row r="58" spans="1:17" ht="118.5" customHeight="1" x14ac:dyDescent="0.25">
      <c r="A58" s="25">
        <f t="shared" si="3"/>
        <v>55</v>
      </c>
      <c r="B58" s="7" t="s">
        <v>164</v>
      </c>
      <c r="C58" s="6">
        <f t="shared" si="3"/>
        <v>55</v>
      </c>
      <c r="D58" s="5" t="s">
        <v>12</v>
      </c>
      <c r="E58" s="5" t="s">
        <v>13</v>
      </c>
      <c r="F58" s="5" t="s">
        <v>14</v>
      </c>
      <c r="G58" s="5">
        <v>2</v>
      </c>
      <c r="H58" s="5">
        <v>36</v>
      </c>
      <c r="I58" s="10" t="s">
        <v>26</v>
      </c>
      <c r="J58" s="6" t="s">
        <v>27</v>
      </c>
      <c r="K58" s="16" t="s">
        <v>136</v>
      </c>
      <c r="L58" s="16" t="s">
        <v>136</v>
      </c>
      <c r="M58" s="27">
        <f t="shared" si="13"/>
        <v>7902.4390243902435</v>
      </c>
      <c r="N58" s="1"/>
      <c r="O58" s="1"/>
      <c r="P58" s="1"/>
      <c r="Q58" s="1"/>
    </row>
    <row r="59" spans="1:17" ht="409.5" customHeight="1" x14ac:dyDescent="0.25">
      <c r="A59" s="45">
        <f>A58+1</f>
        <v>56</v>
      </c>
      <c r="B59" s="47" t="s">
        <v>151</v>
      </c>
      <c r="C59" s="49">
        <f>C58+1</f>
        <v>56</v>
      </c>
      <c r="D59" s="51" t="s">
        <v>12</v>
      </c>
      <c r="E59" s="51" t="s">
        <v>13</v>
      </c>
      <c r="F59" s="51" t="s">
        <v>14</v>
      </c>
      <c r="G59" s="51">
        <v>2</v>
      </c>
      <c r="H59" s="51">
        <v>36</v>
      </c>
      <c r="I59" s="9" t="s">
        <v>38</v>
      </c>
      <c r="J59" s="49" t="s">
        <v>37</v>
      </c>
      <c r="K59" s="53"/>
      <c r="L59" s="53"/>
      <c r="M59" s="55">
        <v>5388</v>
      </c>
    </row>
    <row r="60" spans="1:17" ht="370.5" customHeight="1" x14ac:dyDescent="0.25">
      <c r="A60" s="46"/>
      <c r="B60" s="48"/>
      <c r="C60" s="50"/>
      <c r="D60" s="52"/>
      <c r="E60" s="52"/>
      <c r="F60" s="52"/>
      <c r="G60" s="52"/>
      <c r="H60" s="52"/>
      <c r="I60" s="9" t="s">
        <v>39</v>
      </c>
      <c r="J60" s="50"/>
      <c r="K60" s="54"/>
      <c r="L60" s="54"/>
      <c r="M60" s="56"/>
    </row>
    <row r="61" spans="1:17" ht="405" x14ac:dyDescent="0.25">
      <c r="A61" s="45">
        <f>A59+1</f>
        <v>57</v>
      </c>
      <c r="B61" s="47" t="s">
        <v>152</v>
      </c>
      <c r="C61" s="49">
        <f>C59+1</f>
        <v>57</v>
      </c>
      <c r="D61" s="51" t="s">
        <v>12</v>
      </c>
      <c r="E61" s="51" t="s">
        <v>13</v>
      </c>
      <c r="F61" s="51" t="s">
        <v>14</v>
      </c>
      <c r="G61" s="51">
        <v>2</v>
      </c>
      <c r="H61" s="51">
        <v>36</v>
      </c>
      <c r="I61" s="9" t="s">
        <v>38</v>
      </c>
      <c r="J61" s="49" t="s">
        <v>37</v>
      </c>
      <c r="K61" s="53"/>
      <c r="L61" s="53"/>
      <c r="M61" s="55">
        <v>5388</v>
      </c>
    </row>
    <row r="62" spans="1:17" ht="409.5" x14ac:dyDescent="0.25">
      <c r="A62" s="46"/>
      <c r="B62" s="48"/>
      <c r="C62" s="50"/>
      <c r="D62" s="52"/>
      <c r="E62" s="52"/>
      <c r="F62" s="52"/>
      <c r="G62" s="52"/>
      <c r="H62" s="52"/>
      <c r="I62" s="9" t="s">
        <v>39</v>
      </c>
      <c r="J62" s="50"/>
      <c r="K62" s="54"/>
      <c r="L62" s="54"/>
      <c r="M62" s="56"/>
    </row>
    <row r="63" spans="1:17" ht="45" x14ac:dyDescent="0.25">
      <c r="A63" s="25">
        <f>A61+1</f>
        <v>58</v>
      </c>
      <c r="B63" s="7" t="s">
        <v>153</v>
      </c>
      <c r="C63" s="6">
        <f>C61+1</f>
        <v>58</v>
      </c>
      <c r="D63" s="5" t="s">
        <v>12</v>
      </c>
      <c r="E63" s="5" t="s">
        <v>13</v>
      </c>
      <c r="F63" s="5" t="s">
        <v>14</v>
      </c>
      <c r="G63" s="5">
        <v>2</v>
      </c>
      <c r="H63" s="5">
        <v>36</v>
      </c>
      <c r="I63" s="10" t="s">
        <v>75</v>
      </c>
      <c r="J63" s="6" t="s">
        <v>64</v>
      </c>
      <c r="K63" s="18" t="s">
        <v>136</v>
      </c>
      <c r="L63" s="19" t="s">
        <v>136</v>
      </c>
      <c r="M63" s="27">
        <f t="shared" ref="M63:M64" si="14">12*3000*0.18/(1-0.18)</f>
        <v>7902.4390243902435</v>
      </c>
    </row>
    <row r="64" spans="1:17" ht="31.5" x14ac:dyDescent="0.25">
      <c r="A64" s="25">
        <f>A63+1</f>
        <v>59</v>
      </c>
      <c r="B64" s="7" t="s">
        <v>154</v>
      </c>
      <c r="C64" s="6">
        <f>C63+1</f>
        <v>59</v>
      </c>
      <c r="D64" s="5" t="s">
        <v>12</v>
      </c>
      <c r="E64" s="5" t="s">
        <v>13</v>
      </c>
      <c r="F64" s="5" t="s">
        <v>14</v>
      </c>
      <c r="G64" s="5">
        <v>2</v>
      </c>
      <c r="H64" s="5">
        <v>36</v>
      </c>
      <c r="I64" s="10" t="s">
        <v>115</v>
      </c>
      <c r="J64" s="6" t="s">
        <v>28</v>
      </c>
      <c r="K64" s="16">
        <v>59400</v>
      </c>
      <c r="L64" s="16">
        <v>59400</v>
      </c>
      <c r="M64" s="27">
        <f t="shared" si="14"/>
        <v>7902.4390243902435</v>
      </c>
    </row>
    <row r="65" spans="1:13" ht="31.5" x14ac:dyDescent="0.25">
      <c r="A65" s="25">
        <f>A64+1</f>
        <v>60</v>
      </c>
      <c r="B65" s="7" t="s">
        <v>155</v>
      </c>
      <c r="C65" s="6">
        <f>C64+1</f>
        <v>60</v>
      </c>
      <c r="D65" s="5" t="s">
        <v>12</v>
      </c>
      <c r="E65" s="5" t="s">
        <v>13</v>
      </c>
      <c r="F65" s="5" t="s">
        <v>14</v>
      </c>
      <c r="G65" s="5">
        <v>2</v>
      </c>
      <c r="H65" s="5">
        <v>36</v>
      </c>
      <c r="I65" s="9" t="s">
        <v>76</v>
      </c>
      <c r="J65" s="6" t="s">
        <v>29</v>
      </c>
      <c r="K65" s="19" t="s">
        <v>136</v>
      </c>
      <c r="L65" s="19" t="s">
        <v>136</v>
      </c>
      <c r="M65" s="26">
        <f t="shared" ref="M65" si="15">12*449</f>
        <v>5388</v>
      </c>
    </row>
    <row r="66" spans="1:13" ht="45" x14ac:dyDescent="0.25">
      <c r="A66" s="25">
        <f>A65+1</f>
        <v>61</v>
      </c>
      <c r="B66" s="7" t="s">
        <v>156</v>
      </c>
      <c r="C66" s="6">
        <f>C65+1</f>
        <v>61</v>
      </c>
      <c r="D66" s="5" t="s">
        <v>12</v>
      </c>
      <c r="E66" s="5" t="s">
        <v>13</v>
      </c>
      <c r="F66" s="5" t="s">
        <v>14</v>
      </c>
      <c r="G66" s="5">
        <v>2</v>
      </c>
      <c r="H66" s="5">
        <v>36</v>
      </c>
      <c r="I66" s="10" t="s">
        <v>139</v>
      </c>
      <c r="J66" s="9" t="s">
        <v>78</v>
      </c>
      <c r="K66" s="16">
        <v>59400</v>
      </c>
      <c r="L66" s="16">
        <v>59400</v>
      </c>
      <c r="M66" s="27">
        <f t="shared" ref="M66" si="16">59400*0.18/(1-0.18)</f>
        <v>13039.024390243902</v>
      </c>
    </row>
    <row r="67" spans="1:13" ht="75" x14ac:dyDescent="0.25">
      <c r="A67" s="25">
        <f>A66+1</f>
        <v>62</v>
      </c>
      <c r="B67" s="7" t="s">
        <v>157</v>
      </c>
      <c r="C67" s="6">
        <f>C66+1</f>
        <v>62</v>
      </c>
      <c r="D67" s="5" t="s">
        <v>12</v>
      </c>
      <c r="E67" s="5" t="s">
        <v>13</v>
      </c>
      <c r="F67" s="5" t="s">
        <v>14</v>
      </c>
      <c r="G67" s="5">
        <v>2</v>
      </c>
      <c r="H67" s="5">
        <v>36</v>
      </c>
      <c r="I67" s="10" t="s">
        <v>139</v>
      </c>
      <c r="J67" s="9" t="s">
        <v>111</v>
      </c>
      <c r="K67" s="16">
        <v>59400</v>
      </c>
      <c r="L67" s="16">
        <v>59400</v>
      </c>
      <c r="M67" s="27">
        <f t="shared" ref="M67:M68" si="17">59400*0.18/(1-0.18)</f>
        <v>13039.024390243902</v>
      </c>
    </row>
    <row r="68" spans="1:13" ht="75" x14ac:dyDescent="0.25">
      <c r="A68" s="25">
        <f t="shared" ref="A68:C77" si="18">A67+1</f>
        <v>63</v>
      </c>
      <c r="B68" s="7" t="s">
        <v>65</v>
      </c>
      <c r="C68" s="6">
        <f t="shared" si="18"/>
        <v>63</v>
      </c>
      <c r="D68" s="5" t="s">
        <v>12</v>
      </c>
      <c r="E68" s="5" t="s">
        <v>13</v>
      </c>
      <c r="F68" s="5" t="s">
        <v>14</v>
      </c>
      <c r="G68" s="5">
        <v>2</v>
      </c>
      <c r="H68" s="5">
        <v>36</v>
      </c>
      <c r="I68" s="10" t="s">
        <v>139</v>
      </c>
      <c r="J68" s="9" t="s">
        <v>111</v>
      </c>
      <c r="K68" s="16">
        <v>59400</v>
      </c>
      <c r="L68" s="16">
        <v>59400</v>
      </c>
      <c r="M68" s="27">
        <f t="shared" si="17"/>
        <v>13039.024390243902</v>
      </c>
    </row>
    <row r="69" spans="1:13" ht="60" x14ac:dyDescent="0.25">
      <c r="A69" s="25">
        <f t="shared" si="18"/>
        <v>64</v>
      </c>
      <c r="B69" s="7" t="s">
        <v>158</v>
      </c>
      <c r="C69" s="6">
        <f t="shared" si="18"/>
        <v>64</v>
      </c>
      <c r="D69" s="5" t="s">
        <v>12</v>
      </c>
      <c r="E69" s="5" t="s">
        <v>13</v>
      </c>
      <c r="F69" s="5" t="s">
        <v>14</v>
      </c>
      <c r="G69" s="5">
        <v>2</v>
      </c>
      <c r="H69" s="5">
        <v>36</v>
      </c>
      <c r="I69" s="10" t="s">
        <v>42</v>
      </c>
      <c r="J69" s="6" t="s">
        <v>41</v>
      </c>
      <c r="K69" s="19" t="s">
        <v>136</v>
      </c>
      <c r="L69" s="19" t="s">
        <v>136</v>
      </c>
      <c r="M69" s="26">
        <f t="shared" ref="M69:M70" si="19">12*449</f>
        <v>5388</v>
      </c>
    </row>
    <row r="70" spans="1:13" ht="60" x14ac:dyDescent="0.25">
      <c r="A70" s="25">
        <f t="shared" si="18"/>
        <v>65</v>
      </c>
      <c r="B70" s="7" t="s">
        <v>159</v>
      </c>
      <c r="C70" s="6">
        <f t="shared" si="18"/>
        <v>65</v>
      </c>
      <c r="D70" s="5" t="s">
        <v>12</v>
      </c>
      <c r="E70" s="5" t="s">
        <v>13</v>
      </c>
      <c r="F70" s="5" t="s">
        <v>14</v>
      </c>
      <c r="G70" s="5">
        <v>2</v>
      </c>
      <c r="H70" s="5">
        <v>36</v>
      </c>
      <c r="I70" s="10" t="s">
        <v>42</v>
      </c>
      <c r="J70" s="6" t="s">
        <v>41</v>
      </c>
      <c r="K70" s="19" t="s">
        <v>136</v>
      </c>
      <c r="L70" s="19" t="s">
        <v>136</v>
      </c>
      <c r="M70" s="26">
        <f t="shared" si="19"/>
        <v>5388</v>
      </c>
    </row>
    <row r="71" spans="1:13" ht="30" x14ac:dyDescent="0.25">
      <c r="A71" s="25">
        <f t="shared" si="18"/>
        <v>66</v>
      </c>
      <c r="B71" s="9" t="s">
        <v>160</v>
      </c>
      <c r="C71" s="6">
        <f t="shared" si="18"/>
        <v>66</v>
      </c>
      <c r="D71" s="5" t="s">
        <v>12</v>
      </c>
      <c r="E71" s="5" t="s">
        <v>13</v>
      </c>
      <c r="F71" s="5" t="s">
        <v>14</v>
      </c>
      <c r="G71" s="5">
        <v>2</v>
      </c>
      <c r="H71" s="5">
        <v>36</v>
      </c>
      <c r="I71" s="10" t="s">
        <v>139</v>
      </c>
      <c r="J71" s="6" t="s">
        <v>66</v>
      </c>
      <c r="K71" s="16">
        <v>59400</v>
      </c>
      <c r="L71" s="16">
        <v>59400</v>
      </c>
      <c r="M71" s="27">
        <f t="shared" ref="M71:M74" si="20">59400*0.18/(1-0.18)</f>
        <v>13039.024390243902</v>
      </c>
    </row>
    <row r="72" spans="1:13" ht="30" x14ac:dyDescent="0.25">
      <c r="A72" s="25">
        <f t="shared" si="18"/>
        <v>67</v>
      </c>
      <c r="B72" s="9" t="s">
        <v>161</v>
      </c>
      <c r="C72" s="6">
        <f t="shared" si="18"/>
        <v>67</v>
      </c>
      <c r="D72" s="5" t="s">
        <v>12</v>
      </c>
      <c r="E72" s="5" t="s">
        <v>13</v>
      </c>
      <c r="F72" s="5" t="s">
        <v>14</v>
      </c>
      <c r="G72" s="5">
        <v>2</v>
      </c>
      <c r="H72" s="5">
        <v>36</v>
      </c>
      <c r="I72" s="10" t="s">
        <v>115</v>
      </c>
      <c r="J72" s="6" t="s">
        <v>40</v>
      </c>
      <c r="K72" s="16">
        <v>59400</v>
      </c>
      <c r="L72" s="16">
        <v>59400</v>
      </c>
      <c r="M72" s="27">
        <f t="shared" si="20"/>
        <v>13039.024390243902</v>
      </c>
    </row>
    <row r="73" spans="1:13" ht="30" x14ac:dyDescent="0.25">
      <c r="A73" s="25">
        <f t="shared" si="18"/>
        <v>68</v>
      </c>
      <c r="B73" s="9" t="s">
        <v>162</v>
      </c>
      <c r="C73" s="6">
        <f t="shared" si="18"/>
        <v>68</v>
      </c>
      <c r="D73" s="5" t="s">
        <v>12</v>
      </c>
      <c r="E73" s="5" t="s">
        <v>13</v>
      </c>
      <c r="F73" s="5" t="s">
        <v>14</v>
      </c>
      <c r="G73" s="5">
        <v>2</v>
      </c>
      <c r="H73" s="5">
        <v>36</v>
      </c>
      <c r="I73" s="10" t="s">
        <v>137</v>
      </c>
      <c r="J73" s="6" t="s">
        <v>67</v>
      </c>
      <c r="K73" s="16">
        <v>59400</v>
      </c>
      <c r="L73" s="16">
        <v>59400</v>
      </c>
      <c r="M73" s="27">
        <f t="shared" si="20"/>
        <v>13039.024390243902</v>
      </c>
    </row>
    <row r="74" spans="1:13" ht="30" x14ac:dyDescent="0.25">
      <c r="A74" s="25">
        <f t="shared" si="18"/>
        <v>69</v>
      </c>
      <c r="B74" s="9" t="s">
        <v>68</v>
      </c>
      <c r="C74" s="6">
        <f t="shared" si="18"/>
        <v>69</v>
      </c>
      <c r="D74" s="5" t="s">
        <v>12</v>
      </c>
      <c r="E74" s="5" t="s">
        <v>13</v>
      </c>
      <c r="F74" s="5" t="s">
        <v>14</v>
      </c>
      <c r="G74" s="5">
        <v>2</v>
      </c>
      <c r="H74" s="5">
        <v>36</v>
      </c>
      <c r="I74" s="10" t="s">
        <v>139</v>
      </c>
      <c r="J74" s="6" t="s">
        <v>71</v>
      </c>
      <c r="K74" s="16">
        <v>59400</v>
      </c>
      <c r="L74" s="16">
        <v>59400</v>
      </c>
      <c r="M74" s="27">
        <f t="shared" si="20"/>
        <v>13039.024390243902</v>
      </c>
    </row>
    <row r="75" spans="1:13" ht="30" x14ac:dyDescent="0.25">
      <c r="A75" s="25">
        <f t="shared" si="18"/>
        <v>70</v>
      </c>
      <c r="B75" s="9" t="s">
        <v>69</v>
      </c>
      <c r="C75" s="6">
        <f t="shared" si="18"/>
        <v>70</v>
      </c>
      <c r="D75" s="5" t="s">
        <v>12</v>
      </c>
      <c r="E75" s="5" t="s">
        <v>13</v>
      </c>
      <c r="F75" s="5" t="s">
        <v>14</v>
      </c>
      <c r="G75" s="5">
        <v>2</v>
      </c>
      <c r="H75" s="5">
        <v>36</v>
      </c>
      <c r="I75" s="10" t="s">
        <v>77</v>
      </c>
      <c r="J75" s="6" t="s">
        <v>72</v>
      </c>
      <c r="K75" s="19" t="s">
        <v>136</v>
      </c>
      <c r="L75" s="19" t="s">
        <v>136</v>
      </c>
      <c r="M75" s="27">
        <f t="shared" ref="M75:M77" si="21">12*3000*0.18/(1-0.18)</f>
        <v>7902.4390243902435</v>
      </c>
    </row>
    <row r="76" spans="1:13" ht="30" x14ac:dyDescent="0.25">
      <c r="A76" s="25">
        <f t="shared" si="18"/>
        <v>71</v>
      </c>
      <c r="B76" s="9" t="s">
        <v>70</v>
      </c>
      <c r="C76" s="6">
        <f t="shared" si="18"/>
        <v>71</v>
      </c>
      <c r="D76" s="5" t="s">
        <v>12</v>
      </c>
      <c r="E76" s="5" t="s">
        <v>13</v>
      </c>
      <c r="F76" s="5" t="s">
        <v>14</v>
      </c>
      <c r="G76" s="5">
        <v>2</v>
      </c>
      <c r="H76" s="5">
        <v>36</v>
      </c>
      <c r="I76" s="10" t="s">
        <v>77</v>
      </c>
      <c r="J76" s="6" t="s">
        <v>73</v>
      </c>
      <c r="K76" s="19" t="s">
        <v>136</v>
      </c>
      <c r="L76" s="19" t="s">
        <v>136</v>
      </c>
      <c r="M76" s="27">
        <f t="shared" si="21"/>
        <v>7902.4390243902435</v>
      </c>
    </row>
    <row r="77" spans="1:13" ht="30.75" thickBot="1" x14ac:dyDescent="0.3">
      <c r="A77" s="28">
        <f t="shared" si="18"/>
        <v>72</v>
      </c>
      <c r="B77" s="29" t="s">
        <v>163</v>
      </c>
      <c r="C77" s="30">
        <f t="shared" si="18"/>
        <v>72</v>
      </c>
      <c r="D77" s="31" t="s">
        <v>12</v>
      </c>
      <c r="E77" s="31" t="s">
        <v>13</v>
      </c>
      <c r="F77" s="31" t="s">
        <v>14</v>
      </c>
      <c r="G77" s="31">
        <v>2</v>
      </c>
      <c r="H77" s="31">
        <v>36</v>
      </c>
      <c r="I77" s="32" t="s">
        <v>77</v>
      </c>
      <c r="J77" s="30" t="s">
        <v>74</v>
      </c>
      <c r="K77" s="33" t="s">
        <v>136</v>
      </c>
      <c r="L77" s="33" t="s">
        <v>136</v>
      </c>
      <c r="M77" s="34">
        <f t="shared" si="21"/>
        <v>7902.4390243902435</v>
      </c>
    </row>
    <row r="78" spans="1:13" ht="15.75" thickBot="1" x14ac:dyDescent="0.3">
      <c r="I78" s="36" t="s">
        <v>142</v>
      </c>
      <c r="J78" s="37"/>
      <c r="K78" s="38">
        <f>SUM(K4:K77)</f>
        <v>1485000</v>
      </c>
      <c r="L78" s="38">
        <f>SUM(L4:L77)</f>
        <v>1485000</v>
      </c>
      <c r="M78" s="39">
        <f>SUM(M9:M77)</f>
        <v>594801.6585365854</v>
      </c>
    </row>
    <row r="82" spans="13:14" ht="15.75" x14ac:dyDescent="0.25">
      <c r="M82" s="20"/>
      <c r="N82" s="20"/>
    </row>
  </sheetData>
  <mergeCells count="26">
    <mergeCell ref="L61:L62"/>
    <mergeCell ref="M61:M62"/>
    <mergeCell ref="F61:F62"/>
    <mergeCell ref="G61:G62"/>
    <mergeCell ref="H61:H62"/>
    <mergeCell ref="J61:J62"/>
    <mergeCell ref="K61:K62"/>
    <mergeCell ref="A61:A62"/>
    <mergeCell ref="B61:B62"/>
    <mergeCell ref="C61:C62"/>
    <mergeCell ref="D61:D62"/>
    <mergeCell ref="E61:E62"/>
    <mergeCell ref="A2:A3"/>
    <mergeCell ref="A1:M1"/>
    <mergeCell ref="A59:A60"/>
    <mergeCell ref="B59:B60"/>
    <mergeCell ref="C59:C60"/>
    <mergeCell ref="D59:D60"/>
    <mergeCell ref="E59:E60"/>
    <mergeCell ref="F59:F60"/>
    <mergeCell ref="G59:G60"/>
    <mergeCell ref="H59:H60"/>
    <mergeCell ref="J59:J60"/>
    <mergeCell ref="K59:K60"/>
    <mergeCell ref="L59:L60"/>
    <mergeCell ref="M59:M60"/>
  </mergeCells>
  <pageMargins left="0.7" right="0.7" top="0.75" bottom="0.75" header="0.3" footer="0.3"/>
  <pageSetup paperSize="9" scale="5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2015-07-27T14:20:59Z</dcterms:modified>
</cp:coreProperties>
</file>